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650" activeTab="3"/>
  </bookViews>
  <sheets>
    <sheet name="ПФХД" sheetId="1" r:id="rId1"/>
    <sheet name="ИНЫЕ 17" sheetId="2" r:id="rId2"/>
    <sheet name="ИНЫЕ 18" sheetId="3" r:id="rId3"/>
    <sheet name="ИНЫЕ 19" sheetId="4" r:id="rId4"/>
  </sheets>
  <definedNames>
    <definedName name="_xlnm.Print_Area" localSheetId="0">ПФХД!$A:$S</definedName>
  </definedNames>
  <calcPr calcId="144525"/>
</workbook>
</file>

<file path=xl/calcChain.xml><?xml version="1.0" encoding="utf-8"?>
<calcChain xmlns="http://schemas.openxmlformats.org/spreadsheetml/2006/main">
  <c r="L190" i="1" l="1"/>
  <c r="J190" i="1"/>
  <c r="I192" i="1"/>
  <c r="H192" i="1"/>
  <c r="F192" i="1"/>
  <c r="H108" i="1" l="1"/>
  <c r="H177" i="1"/>
  <c r="K141" i="1"/>
  <c r="K140" i="1" s="1"/>
  <c r="H148" i="1"/>
  <c r="I119" i="1"/>
  <c r="I116" i="1"/>
  <c r="I94" i="1"/>
  <c r="I103" i="1"/>
  <c r="I102" i="1" s="1"/>
  <c r="H111" i="1"/>
  <c r="I191" i="1" l="1"/>
  <c r="I190" i="1" s="1"/>
  <c r="S190" i="1"/>
  <c r="Q190" i="1"/>
  <c r="O190" i="1"/>
  <c r="F191" i="1"/>
  <c r="F190" i="1" s="1"/>
  <c r="H123" i="1"/>
  <c r="H122" i="1"/>
  <c r="H121" i="1"/>
  <c r="H120" i="1"/>
  <c r="H118" i="1"/>
  <c r="H117" i="1"/>
  <c r="H115" i="1"/>
  <c r="U190" i="1" s="1"/>
  <c r="K119" i="1"/>
  <c r="M119" i="1"/>
  <c r="O119" i="1"/>
  <c r="Q119" i="1"/>
  <c r="R119" i="1"/>
  <c r="R116" i="1"/>
  <c r="Q116" i="1"/>
  <c r="O116" i="1"/>
  <c r="M116" i="1"/>
  <c r="H116" i="1" s="1"/>
  <c r="K116" i="1"/>
  <c r="H114" i="1"/>
  <c r="H113" i="1"/>
  <c r="H112" i="1"/>
  <c r="H110" i="1"/>
  <c r="H109" i="1"/>
  <c r="H107" i="1"/>
  <c r="M103" i="1"/>
  <c r="M102" i="1" s="1"/>
  <c r="H106" i="1"/>
  <c r="H104" i="1"/>
  <c r="H96" i="1"/>
  <c r="R94" i="1"/>
  <c r="Q94" i="1"/>
  <c r="O94" i="1"/>
  <c r="H94" i="1" l="1"/>
  <c r="R170" i="1"/>
  <c r="R169" i="1" s="1"/>
  <c r="Q170" i="1"/>
  <c r="Q169" i="1" s="1"/>
  <c r="O170" i="1"/>
  <c r="O169" i="1" s="1"/>
  <c r="M170" i="1"/>
  <c r="M169" i="1" s="1"/>
  <c r="K170" i="1"/>
  <c r="K169" i="1" s="1"/>
  <c r="I170" i="1"/>
  <c r="I169" i="1" s="1"/>
  <c r="R141" i="1"/>
  <c r="R140" i="1" s="1"/>
  <c r="Q141" i="1"/>
  <c r="Q140" i="1" s="1"/>
  <c r="O141" i="1"/>
  <c r="O140" i="1" s="1"/>
  <c r="M141" i="1"/>
  <c r="M140" i="1" s="1"/>
  <c r="I141" i="1"/>
  <c r="I140" i="1" s="1"/>
  <c r="R161" i="1"/>
  <c r="Q161" i="1"/>
  <c r="O161" i="1"/>
  <c r="I161" i="1"/>
  <c r="R132" i="1"/>
  <c r="Q132" i="1"/>
  <c r="O132" i="1"/>
  <c r="I132" i="1"/>
  <c r="K103" i="1"/>
  <c r="K102" i="1" s="1"/>
  <c r="O103" i="1"/>
  <c r="O102" i="1" s="1"/>
  <c r="Q103" i="1"/>
  <c r="Q102" i="1" s="1"/>
  <c r="R103" i="1"/>
  <c r="R102" i="1" s="1"/>
  <c r="H103" i="1" l="1"/>
  <c r="O49" i="3"/>
  <c r="D49" i="3"/>
  <c r="O51" i="4"/>
  <c r="O49" i="4"/>
  <c r="D49" i="4"/>
  <c r="O42" i="4"/>
  <c r="O42" i="3"/>
  <c r="L16" i="4"/>
  <c r="L16" i="3"/>
  <c r="P12" i="4"/>
  <c r="P12" i="3"/>
  <c r="Z39" i="4"/>
  <c r="W39" i="4"/>
  <c r="T39" i="4"/>
  <c r="Z39" i="3"/>
  <c r="W39" i="3"/>
  <c r="T39" i="3"/>
  <c r="T39" i="2"/>
  <c r="W39" i="2"/>
  <c r="Z39" i="2"/>
  <c r="H181" i="1" l="1"/>
  <c r="W190" i="1" s="1"/>
  <c r="H180" i="1"/>
  <c r="H179" i="1"/>
  <c r="H178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52" i="1"/>
  <c r="V190" i="1" s="1"/>
  <c r="H151" i="1"/>
  <c r="H150" i="1"/>
  <c r="H149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91" i="1" l="1"/>
  <c r="H190" i="1" s="1"/>
  <c r="H119" i="1"/>
  <c r="H95" i="1" l="1"/>
  <c r="H97" i="1"/>
  <c r="H98" i="1"/>
  <c r="H99" i="1"/>
  <c r="H100" i="1"/>
  <c r="H101" i="1"/>
  <c r="H102" i="1"/>
  <c r="H105" i="1"/>
</calcChain>
</file>

<file path=xl/sharedStrings.xml><?xml version="1.0" encoding="utf-8"?>
<sst xmlns="http://schemas.openxmlformats.org/spreadsheetml/2006/main" count="584" uniqueCount="227">
  <si>
    <t>Согласовано</t>
  </si>
  <si>
    <t xml:space="preserve">Руководитель муниципального казённого </t>
  </si>
  <si>
    <t xml:space="preserve">учреждения "Методическая служба обеспечения образовательных </t>
  </si>
  <si>
    <t xml:space="preserve">учреждений" Михайловского муниципального района </t>
  </si>
  <si>
    <t xml:space="preserve">Приморского края </t>
  </si>
  <si>
    <t>Н.Н. Мельничук</t>
  </si>
  <si>
    <t>Утверждаю</t>
  </si>
  <si>
    <t xml:space="preserve">         с. Михайловка" Михайловского муниципального района</t>
  </si>
  <si>
    <t>ПЛАН ФИНАНСОВО-ХОЗЯЙСТВЕННОЙ ДЕЯТЕЛЬНОСТИ</t>
  </si>
  <si>
    <t>НА 2017 ГОД</t>
  </si>
  <si>
    <t>И ПЛАНОВЫЙ ПЕРИОД 2018 - 2019 ГОДЫ</t>
  </si>
  <si>
    <t xml:space="preserve">Михайловского муниципального района </t>
  </si>
  <si>
    <t>"        "</t>
  </si>
  <si>
    <t>дата составления документа</t>
  </si>
  <si>
    <t xml:space="preserve">   201    г</t>
  </si>
  <si>
    <t xml:space="preserve"> </t>
  </si>
  <si>
    <t>дата утверждения</t>
  </si>
  <si>
    <t>Наименование учреждения</t>
  </si>
  <si>
    <t>Наименование органа,</t>
  </si>
  <si>
    <t xml:space="preserve">осуществляющего функции </t>
  </si>
  <si>
    <t>и полномочия учредителя</t>
  </si>
  <si>
    <t>ИНН</t>
  </si>
  <si>
    <t>КПП</t>
  </si>
  <si>
    <t xml:space="preserve">Адрес фактического </t>
  </si>
  <si>
    <t>местонахождения учреждения:</t>
  </si>
  <si>
    <t>КОДЫ</t>
  </si>
  <si>
    <t>Форма по КФД</t>
  </si>
  <si>
    <t>Дата</t>
  </si>
  <si>
    <t>по ОКПО</t>
  </si>
  <si>
    <t>по ОКЕИ</t>
  </si>
  <si>
    <t>Единица измерения: руб.</t>
  </si>
  <si>
    <t>692651, Приморский край, Михайловский район, с. Михайловка,</t>
  </si>
  <si>
    <t>I. Сведения о целях, видах деятельности бюджетного учреждения,</t>
  </si>
  <si>
    <t>основных показателях финансовой деятельности</t>
  </si>
  <si>
    <t>1. Цели деятельности муниципального бюджетного учреждения:</t>
  </si>
  <si>
    <t>2. Виды деятельности муниципального бюджетного учреждения:</t>
  </si>
  <si>
    <t>3. Перечень услуг (работ):</t>
  </si>
  <si>
    <t>4. Балансовая стоимость недвижимого муниципального имущества на дату составления Плана</t>
  </si>
  <si>
    <t>Наименование показателя</t>
  </si>
  <si>
    <t>Сумма (руб.)</t>
  </si>
  <si>
    <t>в том числе:</t>
  </si>
  <si>
    <t>Общая балансовая стоимость недвижимого муниципального имущества, всего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</si>
  <si>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</si>
  <si>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</si>
  <si>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приобритенного муниципальным учреждением за счет доходов, полученных от иной приносящей доход деятельности</t>
  </si>
  <si>
    <t>5. Общая балансовая стоимость движимого муниципального имущества на дату составления Плана</t>
  </si>
  <si>
    <t>Общая балансовая стоимость движимого муниципального имущества, всего</t>
  </si>
  <si>
    <t>Балансовая стоимость особо ценного движимого имущества</t>
  </si>
  <si>
    <t>II. Показатели финансового состояния учреждения</t>
  </si>
  <si>
    <t>№ п/п</t>
  </si>
  <si>
    <t>Сумма (тыс.руб.)</t>
  </si>
  <si>
    <t>Нефинансовые активы, всего:</t>
  </si>
  <si>
    <t>особо ценное движимое имущество,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</si>
  <si>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</si>
  <si>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</si>
  <si>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</si>
  <si>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</si>
  <si>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</si>
  <si>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</si>
  <si>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кредиторская задолженность:</t>
  </si>
  <si>
    <t>III. Показатели по поступлениям и выплатам учреждения</t>
  </si>
  <si>
    <t>Наименование показателей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</si>
  <si>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</si>
  <si>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</si>
  <si>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запятой-0,00)</t>
  </si>
  <si>
    <t>всего</t>
  </si>
  <si>
    <r>
      <t xml:space="preserve">из них:                                                                                                                                       
</t>
    </r>
    <r>
      <rPr>
        <i/>
        <sz val="13"/>
        <color theme="1"/>
        <rFont val="Times New Roman"/>
        <family val="1"/>
        <charset val="204"/>
      </rPr>
      <t>недвижимое имущество, всего:</t>
    </r>
  </si>
  <si>
    <t xml:space="preserve">       в том числе:                                                                                                                                                   
остаточная стоимость</t>
  </si>
  <si>
    <r>
      <t xml:space="preserve">из них:                                                                                                                                       
</t>
    </r>
    <r>
      <rPr>
        <i/>
        <sz val="13"/>
        <color theme="1"/>
        <rFont val="Times New Roman"/>
        <family val="1"/>
        <charset val="204"/>
      </rPr>
      <t>денежные средства учреждения, всего:</t>
    </r>
  </si>
  <si>
    <t xml:space="preserve">       в том числе:                                                                                                                                                   
денежные средства учреждения на счетах</t>
  </si>
  <si>
    <r>
      <t xml:space="preserve">из них:                                                                                                                                       
</t>
    </r>
    <r>
      <rPr>
        <i/>
        <sz val="13"/>
        <color theme="1"/>
        <rFont val="Times New Roman"/>
        <family val="1"/>
        <charset val="204"/>
      </rPr>
      <t>долговые обязательства</t>
    </r>
  </si>
  <si>
    <t xml:space="preserve">       в том числе:                                                                                                                                                   
просроченная кредиторская задолженность</t>
  </si>
  <si>
    <t>Поступления от доходов, всего:</t>
  </si>
  <si>
    <t>х</t>
  </si>
  <si>
    <t>субсидии, предоставляемые в соответствии с абзацем II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</si>
  <si>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</si>
  <si>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</si>
  <si>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из них гранты</t>
  </si>
  <si>
    <t>поступления от оказания услуг (выполнение работ) на платной основе и от иной приносящей доход деятельности</t>
  </si>
  <si>
    <t xml:space="preserve">        в том числе:
доходы от собственности</t>
  </si>
  <si>
    <t>доходы от оказания услуг, работ</t>
  </si>
  <si>
    <t>доходы от штрафов, пеней, иных сумм принудительного изьятия</t>
  </si>
  <si>
    <t>безвозмездные постуления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</si>
  <si>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</si>
  <si>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</si>
  <si>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</si>
  <si>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</si>
  <si>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 xml:space="preserve">        в том числе на:
выплаты персоналу всего:</t>
  </si>
  <si>
    <t>социальные и иные выплаты населению, всего</t>
  </si>
  <si>
    <t>из них: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</si>
  <si>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</si>
  <si>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</si>
  <si>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</si>
  <si>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</si>
  <si>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Поступления финансовых активов, всего:</t>
  </si>
  <si>
    <t xml:space="preserve">                 из них:
увеличение остатков средств</t>
  </si>
  <si>
    <t>прочие постуления</t>
  </si>
  <si>
    <t>Выбытие финансовых активов, всего:</t>
  </si>
  <si>
    <t xml:space="preserve">                их них:
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</si>
  <si>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</si>
  <si>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</si>
  <si>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</si>
  <si>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 2017 год</t>
  </si>
  <si>
    <t>на 2018 год</t>
  </si>
  <si>
    <t>на 2019 год</t>
  </si>
  <si>
    <t>Год начала закупки</t>
  </si>
  <si>
    <r>
      <t xml:space="preserve">Сумма выплат по расходам на закупку товаров, работ и услуг, руб. </t>
    </r>
    <r>
      <rPr>
        <sz val="13"/>
        <color theme="1"/>
        <rFont val="Times New Roman"/>
        <family val="1"/>
        <charset val="204"/>
      </rPr>
      <t>(с точностью до двух знаков после запятой - 0,00)</t>
    </r>
  </si>
  <si>
    <t>Всего на закупки</t>
  </si>
  <si>
    <t>на 2019 год планового периода</t>
  </si>
  <si>
    <t>на 2018 год 
планового 
периода</t>
  </si>
  <si>
    <t>на 2017 год 
очередной финансовый период</t>
  </si>
  <si>
    <t>в соответствии с Федеральным законом от 05.04.2013г.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</si>
  <si>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18.07.2011г.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</si>
  <si>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</si>
  <si>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</si>
  <si>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</si>
  <si>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2001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</si>
  <si>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</si>
  <si>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</si>
  <si>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IV. Показатели выплат по расходам на закупку товаров, работ, услуг учреждения</t>
  </si>
  <si>
    <t>V. Сведения о средствах, поступающих во временное распоряжение учреждения</t>
  </si>
  <si>
    <r>
      <t xml:space="preserve">Сумма, руб. 
</t>
    </r>
    <r>
      <rPr>
        <sz val="10"/>
        <color theme="1"/>
        <rFont val="Times New Roman"/>
        <family val="1"/>
        <charset val="204"/>
      </rPr>
      <t>( с точностью до двух знаков после запятой - 0,00)</t>
    </r>
  </si>
  <si>
    <t>Поступления</t>
  </si>
  <si>
    <t>Выбытие</t>
  </si>
  <si>
    <t>010</t>
  </si>
  <si>
    <t>020</t>
  </si>
  <si>
    <t>030</t>
  </si>
  <si>
    <t>040</t>
  </si>
  <si>
    <t>VI. Справочная информация</t>
  </si>
  <si>
    <t xml:space="preserve">Сумма, тыс. руб. 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</si>
  <si>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</si>
  <si>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БК РФ), всего:</t>
  </si>
  <si>
    <t>Объем средств, поступивших во временное распоряжение, всего:</t>
  </si>
  <si>
    <t>субсидия на финансовое обеспечение выполнение государственного (мунциипального) задания</t>
  </si>
  <si>
    <t>Главный бухгалтер</t>
  </si>
  <si>
    <t>Исполнитель</t>
  </si>
  <si>
    <t>(подпись)</t>
  </si>
  <si>
    <t>М.П.</t>
  </si>
  <si>
    <r>
      <t xml:space="preserve">                 из них:
</t>
    </r>
    <r>
      <rPr>
        <sz val="11.5"/>
        <color theme="1"/>
        <rFont val="Times New Roman"/>
        <family val="1"/>
        <charset val="204"/>
      </rPr>
      <t>оплата труда</t>
    </r>
  </si>
  <si>
    <t>начисления на выплаты по оплате труда</t>
  </si>
  <si>
    <t>УТВЕРЖДАЮ</t>
  </si>
  <si>
    <t xml:space="preserve"> Муниципальное казённое учреждение "Методическая служба обеспечения образовательных учреждений" Михайловского муниципального района</t>
  </si>
  <si>
    <t>(наименование должности лица, утверждающего документ; наименование органа,осуществляющего функции и полномочия учредителя (учреждения))</t>
  </si>
  <si>
    <t>(расшифровка подписи)</t>
  </si>
  <si>
    <t> </t>
  </si>
  <si>
    <t>СВЕДЕНИЯ</t>
  </si>
  <si>
    <t>ОБ ОПЕРАЦИЯХ С ЦЕЛЕВЫМИ СУБСИДИЯМИ, ПРЕДОСТАВЛЕННЫМИ ГОСУДАРСТВЕННОМУ (МУНИЦИПАЛЬНОМУ) УЧРЕЖДЕНИЮ НА</t>
  </si>
  <si>
    <t>Форма по ОКУД</t>
  </si>
  <si>
    <t>Государственное (муниципальное)
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</si>
  <si>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</si>
  <si>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</si>
  <si>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</si>
  <si>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бюджет Михайловского муниципального района</t>
  </si>
  <si>
    <t>по ОКАТО</t>
  </si>
  <si>
    <t>Наименование органа, осуществляющего</t>
  </si>
  <si>
    <t>Муниципальное казённое учреждение "Методическая служба обеспечения образовательных учреждений" Михайловского муниципального района</t>
  </si>
  <si>
    <t>функции и полномочия учредителя</t>
  </si>
  <si>
    <t>Глава по БК</t>
  </si>
  <si>
    <t>953</t>
  </si>
  <si>
    <t>383</t>
  </si>
  <si>
    <t>ведение лицевого счета по иным субсидиям</t>
  </si>
  <si>
    <t>Еденица измерения : руб. ( 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</si>
  <si>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</si>
  <si>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</si>
  <si>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</si>
  <si>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</si>
  <si>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</si>
  <si>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 остаток субсидии прошлых лет на начало 2016 г.</t>
  </si>
  <si>
    <t>Планируемые</t>
  </si>
  <si>
    <t>код</t>
  </si>
  <si>
    <t>сумма</t>
  </si>
  <si>
    <t>поступления</t>
  </si>
  <si>
    <t>выплаты</t>
  </si>
  <si>
    <t>1</t>
  </si>
  <si>
    <t>2</t>
  </si>
  <si>
    <t>3</t>
  </si>
  <si>
    <t>4</t>
  </si>
  <si>
    <t>5</t>
  </si>
  <si>
    <t>6</t>
  </si>
  <si>
    <t>7</t>
  </si>
  <si>
    <t>Всего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</si>
  <si>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</si>
  <si>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</si>
  <si>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</si>
  <si>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</si>
  <si>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финансово - экономи -</t>
  </si>
  <si>
    <t>О ПРИНЯТИИ НАСТОЯЩИХ СВЕДЕНИЙ</t>
  </si>
  <si>
    <t>ческой службы</t>
  </si>
  <si>
    <t xml:space="preserve">Ответственный </t>
  </si>
  <si>
    <t>исполнитель</t>
  </si>
  <si>
    <t>(должность)</t>
  </si>
  <si>
    <t>(телефон)</t>
  </si>
  <si>
    <t>2017 Г.</t>
  </si>
  <si>
    <t>2018 Г.</t>
  </si>
  <si>
    <t>2019 Г.</t>
  </si>
  <si>
    <t xml:space="preserve">Управление Федерального казначейства №17 по Приморскому краю </t>
  </si>
  <si>
    <t>Данную информацию не удалять, она на печать не выходит</t>
  </si>
  <si>
    <t xml:space="preserve"> - Образование и наука</t>
  </si>
  <si>
    <t>00002</t>
  </si>
  <si>
    <t>Развитие материально-технической базы</t>
  </si>
  <si>
    <t>декабря</t>
  </si>
  <si>
    <t>2016    г</t>
  </si>
  <si>
    <t>квартал 4 .дом 10</t>
  </si>
  <si>
    <t>30 декабря</t>
  </si>
  <si>
    <t>2520007623/252001001</t>
  </si>
  <si>
    <t xml:space="preserve">Заведкющая муниципального дошкольного </t>
  </si>
  <si>
    <t xml:space="preserve">общеобразовательного бюджетного  учреждения </t>
  </si>
  <si>
    <t xml:space="preserve">детсктй сад №33 "Ручеек" </t>
  </si>
  <si>
    <t xml:space="preserve">   2016    г</t>
  </si>
  <si>
    <t>Реализация основных общеобразовательных программ дошкольного образования</t>
  </si>
  <si>
    <t>Заведующий</t>
  </si>
  <si>
    <t>Каграманова И.В.</t>
  </si>
  <si>
    <t>Онипко Л.П.</t>
  </si>
  <si>
    <t xml:space="preserve">Осуществление образовательной деятельности по образовательным программаам различных видов . </t>
  </si>
  <si>
    <t xml:space="preserve">Муниципальное дошкольное образовательное бюджетное учреждение детский сад </t>
  </si>
  <si>
    <t>общеразвивающего вида №33 "Ручеёк" с. Михайловка</t>
  </si>
  <si>
    <t>И.В.Каграманова</t>
  </si>
  <si>
    <t>Муниципальное дошкольное образовательное бюджетное учреждение детский сад общеразвивающего вида №33 "Ручеёк" с.Михайловка ММР</t>
  </si>
  <si>
    <t>главный бухгалтер</t>
  </si>
  <si>
    <t>Л.П.Онипко</t>
  </si>
  <si>
    <t> от «30»  декабря                 20 16    г.</t>
  </si>
  <si>
    <t>8(42346)2-44-79</t>
  </si>
  <si>
    <t> «30 »декабря 2016  г.</t>
  </si>
  <si>
    <t> « 30   » декабря 2016  г.</t>
  </si>
  <si>
    <t> от « 30»декабря        2016     г.</t>
  </si>
  <si>
    <t>"30" декабря 2016г.</t>
  </si>
  <si>
    <t> « 30   »  декабря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</si>
</sst>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000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0" xfId="0" applyFont="1" applyBorder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" fontId="1" fillId="0" borderId="4" xfId="0" applyNumberFormat="1" applyFont="1" applyBorder="1"/>
    <xf numFmtId="4" fontId="1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13" fillId="0" borderId="4" xfId="0" applyNumberFormat="1" applyFont="1" applyBorder="1"/>
    <xf numFmtId="4" fontId="13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top" wrapText="1"/>
    </xf>
    <xf numFmtId="0" fontId="9" fillId="0" borderId="4" xfId="0" applyFont="1" applyBorder="1"/>
    <xf numFmtId="4" fontId="1" fillId="0" borderId="4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2" fillId="0" borderId="0" xfId="0" applyNumberFormat="1" applyFont="1"/>
    <xf numFmtId="4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1" fontId="5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right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left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0" xfId="0" applyNumberFormat="1" applyFill="1" applyAlignment="1">
      <alignment horizontal="left"/>
    </xf>
    <xf numFmtId="0" fontId="24" fillId="0" borderId="0" xfId="0" applyNumberFormat="1" applyFont="1" applyAlignment="1">
      <alignment horizontal="center" vertical="center"/>
    </xf>
    <xf numFmtId="0" fontId="0" fillId="2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5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23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20" fillId="0" borderId="4" xfId="0" applyNumberFormat="1" applyFont="1" applyFill="1" applyBorder="1" applyAlignment="1">
      <alignment horizontal="right"/>
    </xf>
    <xf numFmtId="1" fontId="0" fillId="0" borderId="14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left" vertical="center" wrapText="1"/>
    </xf>
    <xf numFmtId="49" fontId="26" fillId="0" borderId="4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7" fillId="0" borderId="4" xfId="0" applyNumberFormat="1" applyFont="1" applyBorder="1" applyAlignment="1">
      <alignment horizontal="left" vertical="center" wrapText="1"/>
    </xf>
    <xf numFmtId="49" fontId="27" fillId="0" borderId="4" xfId="0" applyNumberFormat="1" applyFont="1" applyBorder="1" applyAlignment="1">
      <alignment horizontal="center" vertical="center"/>
    </xf>
    <xf numFmtId="0" fontId="27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47</xdr:row>
      <xdr:rowOff>0</xdr:rowOff>
    </xdr:from>
    <xdr:to>
      <xdr:col>22</xdr:col>
      <xdr:colOff>304800</xdr:colOff>
      <xdr:row>48</xdr:row>
      <xdr:rowOff>0</xdr:rowOff>
    </xdr:to>
    <xdr:sp macro="" textlink="" fLocksText="0">
      <xdr:nvSpPr>
        <xdr:cNvPr id="2" name="Rectangle 1"/>
        <xdr:cNvSpPr>
          <a:spLocks noChangeArrowheads="1"/>
        </xdr:cNvSpPr>
      </xdr:nvSpPr>
      <xdr:spPr bwMode="auto">
        <a:xfrm>
          <a:off x="6400800" y="5895975"/>
          <a:ext cx="762000" cy="142875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23</xdr:col>
      <xdr:colOff>0</xdr:colOff>
      <xdr:row>47</xdr:row>
      <xdr:rowOff>0</xdr:rowOff>
    </xdr:from>
    <xdr:to>
      <xdr:col>24</xdr:col>
      <xdr:colOff>247650</xdr:colOff>
      <xdr:row>48</xdr:row>
      <xdr:rowOff>0</xdr:rowOff>
    </xdr:to>
    <xdr:sp macro="" textlink="" fLocksText="0">
      <xdr:nvSpPr>
        <xdr:cNvPr id="3" name="Rectangle 2"/>
        <xdr:cNvSpPr>
          <a:spLocks noChangeArrowheads="1"/>
        </xdr:cNvSpPr>
      </xdr:nvSpPr>
      <xdr:spPr bwMode="auto">
        <a:xfrm>
          <a:off x="7315200" y="5895975"/>
          <a:ext cx="704850" cy="142875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24</xdr:col>
      <xdr:colOff>314325</xdr:colOff>
      <xdr:row>46</xdr:row>
      <xdr:rowOff>142875</xdr:rowOff>
    </xdr:from>
    <xdr:to>
      <xdr:col>27</xdr:col>
      <xdr:colOff>390525</xdr:colOff>
      <xdr:row>47</xdr:row>
      <xdr:rowOff>142875</xdr:rowOff>
    </xdr:to>
    <xdr:sp macro="" textlink="" fLocksText="0">
      <xdr:nvSpPr>
        <xdr:cNvPr id="4" name="Rectangle 3"/>
        <xdr:cNvSpPr>
          <a:spLocks noChangeArrowheads="1"/>
        </xdr:cNvSpPr>
      </xdr:nvSpPr>
      <xdr:spPr bwMode="auto">
        <a:xfrm>
          <a:off x="8086725" y="5895975"/>
          <a:ext cx="1447800" cy="142875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24</xdr:col>
      <xdr:colOff>180975</xdr:colOff>
      <xdr:row>50</xdr:row>
      <xdr:rowOff>19050</xdr:rowOff>
    </xdr:to>
    <xdr:sp macro="" textlink="" fLocksText="0">
      <xdr:nvSpPr>
        <xdr:cNvPr id="5" name="Rectangle 4"/>
        <xdr:cNvSpPr>
          <a:spLocks noChangeArrowheads="1"/>
        </xdr:cNvSpPr>
      </xdr:nvSpPr>
      <xdr:spPr bwMode="auto">
        <a:xfrm>
          <a:off x="5943600" y="6181725"/>
          <a:ext cx="2009775" cy="161925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prstDash val="dot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_______ "_________________ 20 ___ г.</a:t>
          </a:r>
        </a:p>
      </xdr:txBody>
    </xdr:sp>
    <xdr:clientData/>
  </xdr:twoCellAnchor>
  <xdr:twoCellAnchor>
    <xdr:from>
      <xdr:col>24</xdr:col>
      <xdr:colOff>314325</xdr:colOff>
      <xdr:row>49</xdr:row>
      <xdr:rowOff>0</xdr:rowOff>
    </xdr:from>
    <xdr:to>
      <xdr:col>27</xdr:col>
      <xdr:colOff>381000</xdr:colOff>
      <xdr:row>50</xdr:row>
      <xdr:rowOff>0</xdr:rowOff>
    </xdr:to>
    <xdr:sp macro="" textlink="" fLocksText="0">
      <xdr:nvSpPr>
        <xdr:cNvPr id="6" name="Rectangle 5"/>
        <xdr:cNvSpPr>
          <a:spLocks noChangeArrowheads="1"/>
        </xdr:cNvSpPr>
      </xdr:nvSpPr>
      <xdr:spPr bwMode="auto">
        <a:xfrm>
          <a:off x="8086725" y="6181725"/>
          <a:ext cx="1438275" cy="142875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(телефон)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47</xdr:row>
      <xdr:rowOff>0</xdr:rowOff>
    </xdr:from>
    <xdr:to>
      <xdr:col>22</xdr:col>
      <xdr:colOff>304800</xdr:colOff>
      <xdr:row>48</xdr:row>
      <xdr:rowOff>0</xdr:rowOff>
    </xdr:to>
    <xdr:sp macro="" textlink="" fLocksText="0">
      <xdr:nvSpPr>
        <xdr:cNvPr id="2" name="Rectangle 1"/>
        <xdr:cNvSpPr>
          <a:spLocks noChangeArrowheads="1"/>
        </xdr:cNvSpPr>
      </xdr:nvSpPr>
      <xdr:spPr bwMode="auto">
        <a:xfrm>
          <a:off x="6400800" y="10372725"/>
          <a:ext cx="762000" cy="190500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23</xdr:col>
      <xdr:colOff>0</xdr:colOff>
      <xdr:row>47</xdr:row>
      <xdr:rowOff>0</xdr:rowOff>
    </xdr:from>
    <xdr:to>
      <xdr:col>24</xdr:col>
      <xdr:colOff>247650</xdr:colOff>
      <xdr:row>48</xdr:row>
      <xdr:rowOff>0</xdr:rowOff>
    </xdr:to>
    <xdr:sp macro="" textlink="" fLocksText="0">
      <xdr:nvSpPr>
        <xdr:cNvPr id="3" name="Rectangle 2"/>
        <xdr:cNvSpPr>
          <a:spLocks noChangeArrowheads="1"/>
        </xdr:cNvSpPr>
      </xdr:nvSpPr>
      <xdr:spPr bwMode="auto">
        <a:xfrm>
          <a:off x="7315200" y="10372725"/>
          <a:ext cx="704850" cy="190500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24</xdr:col>
      <xdr:colOff>314325</xdr:colOff>
      <xdr:row>46</xdr:row>
      <xdr:rowOff>142875</xdr:rowOff>
    </xdr:from>
    <xdr:to>
      <xdr:col>27</xdr:col>
      <xdr:colOff>390525</xdr:colOff>
      <xdr:row>47</xdr:row>
      <xdr:rowOff>142875</xdr:rowOff>
    </xdr:to>
    <xdr:sp macro="" textlink="" fLocksText="0">
      <xdr:nvSpPr>
        <xdr:cNvPr id="4" name="Rectangle 3"/>
        <xdr:cNvSpPr>
          <a:spLocks noChangeArrowheads="1"/>
        </xdr:cNvSpPr>
      </xdr:nvSpPr>
      <xdr:spPr bwMode="auto">
        <a:xfrm>
          <a:off x="8086725" y="10325100"/>
          <a:ext cx="1447800" cy="190500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24</xdr:col>
      <xdr:colOff>180975</xdr:colOff>
      <xdr:row>50</xdr:row>
      <xdr:rowOff>19050</xdr:rowOff>
    </xdr:to>
    <xdr:sp macro="" textlink="" fLocksText="0">
      <xdr:nvSpPr>
        <xdr:cNvPr id="5" name="Rectangle 4"/>
        <xdr:cNvSpPr>
          <a:spLocks noChangeArrowheads="1"/>
        </xdr:cNvSpPr>
      </xdr:nvSpPr>
      <xdr:spPr bwMode="auto">
        <a:xfrm>
          <a:off x="5943600" y="10753725"/>
          <a:ext cx="2009775" cy="209550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prstDash val="dot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_______ "_________________ 20 ___ г.</a:t>
          </a:r>
        </a:p>
      </xdr:txBody>
    </xdr:sp>
    <xdr:clientData/>
  </xdr:twoCellAnchor>
  <xdr:twoCellAnchor>
    <xdr:from>
      <xdr:col>24</xdr:col>
      <xdr:colOff>314325</xdr:colOff>
      <xdr:row>49</xdr:row>
      <xdr:rowOff>0</xdr:rowOff>
    </xdr:from>
    <xdr:to>
      <xdr:col>27</xdr:col>
      <xdr:colOff>381000</xdr:colOff>
      <xdr:row>50</xdr:row>
      <xdr:rowOff>0</xdr:rowOff>
    </xdr:to>
    <xdr:sp macro="" textlink="" fLocksText="0">
      <xdr:nvSpPr>
        <xdr:cNvPr id="6" name="Rectangle 5"/>
        <xdr:cNvSpPr>
          <a:spLocks noChangeArrowheads="1"/>
        </xdr:cNvSpPr>
      </xdr:nvSpPr>
      <xdr:spPr bwMode="auto">
        <a:xfrm>
          <a:off x="8086725" y="10753725"/>
          <a:ext cx="1438275" cy="190500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(телефон)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47</xdr:row>
      <xdr:rowOff>0</xdr:rowOff>
    </xdr:from>
    <xdr:to>
      <xdr:col>22</xdr:col>
      <xdr:colOff>304800</xdr:colOff>
      <xdr:row>48</xdr:row>
      <xdr:rowOff>0</xdr:rowOff>
    </xdr:to>
    <xdr:sp macro="" textlink="" fLocksText="0">
      <xdr:nvSpPr>
        <xdr:cNvPr id="2" name="Rectangle 1"/>
        <xdr:cNvSpPr>
          <a:spLocks noChangeArrowheads="1"/>
        </xdr:cNvSpPr>
      </xdr:nvSpPr>
      <xdr:spPr bwMode="auto">
        <a:xfrm>
          <a:off x="6400800" y="10372725"/>
          <a:ext cx="762000" cy="190500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23</xdr:col>
      <xdr:colOff>0</xdr:colOff>
      <xdr:row>47</xdr:row>
      <xdr:rowOff>0</xdr:rowOff>
    </xdr:from>
    <xdr:to>
      <xdr:col>24</xdr:col>
      <xdr:colOff>247650</xdr:colOff>
      <xdr:row>48</xdr:row>
      <xdr:rowOff>0</xdr:rowOff>
    </xdr:to>
    <xdr:sp macro="" textlink="" fLocksText="0">
      <xdr:nvSpPr>
        <xdr:cNvPr id="3" name="Rectangle 2"/>
        <xdr:cNvSpPr>
          <a:spLocks noChangeArrowheads="1"/>
        </xdr:cNvSpPr>
      </xdr:nvSpPr>
      <xdr:spPr bwMode="auto">
        <a:xfrm>
          <a:off x="7315200" y="10372725"/>
          <a:ext cx="704850" cy="190500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24</xdr:col>
      <xdr:colOff>314325</xdr:colOff>
      <xdr:row>46</xdr:row>
      <xdr:rowOff>142875</xdr:rowOff>
    </xdr:from>
    <xdr:to>
      <xdr:col>27</xdr:col>
      <xdr:colOff>390525</xdr:colOff>
      <xdr:row>47</xdr:row>
      <xdr:rowOff>142875</xdr:rowOff>
    </xdr:to>
    <xdr:sp macro="" textlink="" fLocksText="0">
      <xdr:nvSpPr>
        <xdr:cNvPr id="4" name="Rectangle 3"/>
        <xdr:cNvSpPr>
          <a:spLocks noChangeArrowheads="1"/>
        </xdr:cNvSpPr>
      </xdr:nvSpPr>
      <xdr:spPr bwMode="auto">
        <a:xfrm>
          <a:off x="8086725" y="10325100"/>
          <a:ext cx="1447800" cy="190500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24</xdr:col>
      <xdr:colOff>180975</xdr:colOff>
      <xdr:row>50</xdr:row>
      <xdr:rowOff>19050</xdr:rowOff>
    </xdr:to>
    <xdr:sp macro="" textlink="" fLocksText="0">
      <xdr:nvSpPr>
        <xdr:cNvPr id="5" name="Rectangle 4"/>
        <xdr:cNvSpPr>
          <a:spLocks noChangeArrowheads="1"/>
        </xdr:cNvSpPr>
      </xdr:nvSpPr>
      <xdr:spPr bwMode="auto">
        <a:xfrm>
          <a:off x="5943600" y="10753725"/>
          <a:ext cx="2009775" cy="209550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prstDash val="dot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_______ "_________________ 20 ___ г.</a:t>
          </a:r>
        </a:p>
      </xdr:txBody>
    </xdr:sp>
    <xdr:clientData/>
  </xdr:twoCellAnchor>
  <xdr:twoCellAnchor>
    <xdr:from>
      <xdr:col>24</xdr:col>
      <xdr:colOff>314325</xdr:colOff>
      <xdr:row>49</xdr:row>
      <xdr:rowOff>0</xdr:rowOff>
    </xdr:from>
    <xdr:to>
      <xdr:col>27</xdr:col>
      <xdr:colOff>381000</xdr:colOff>
      <xdr:row>50</xdr:row>
      <xdr:rowOff>0</xdr:rowOff>
    </xdr:to>
    <xdr:sp macro="" textlink="" fLocksText="0">
      <xdr:nvSpPr>
        <xdr:cNvPr id="6" name="Rectangle 5"/>
        <xdr:cNvSpPr>
          <a:spLocks noChangeArrowheads="1"/>
        </xdr:cNvSpPr>
      </xdr:nvSpPr>
      <xdr:spPr bwMode="auto">
        <a:xfrm>
          <a:off x="8086725" y="10753725"/>
          <a:ext cx="1438275" cy="190500"/>
        </a:xfrm>
        <a:prstGeom prst="rect">
          <a:avLst/>
        </a:prstGeom>
        <a:solidFill>
          <a:srgbClr val="FFFFFF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(телефон)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1"/>
  <sheetViews>
    <sheetView topLeftCell="A133" zoomScale="70" zoomScaleNormal="70" workbookViewId="0">
      <selection activeCell="T14" sqref="T14"/>
    </sheetView>
  </sheetViews>
  <sheetFormatPr defaultRowHeight="15" x14ac:dyDescent="0.25"/>
  <cols>
    <col min="1" max="1" width="3.85546875" customWidth="1"/>
    <col min="6" max="6" width="10" customWidth="1"/>
    <col min="7" max="7" width="4.42578125" customWidth="1"/>
    <col min="8" max="8" width="19.85546875" customWidth="1"/>
    <col min="9" max="9" width="13.85546875" customWidth="1"/>
    <col min="10" max="10" width="4.7109375" customWidth="1"/>
    <col min="11" max="11" width="9.140625" customWidth="1"/>
    <col min="13" max="13" width="4.85546875" customWidth="1"/>
    <col min="14" max="14" width="14.28515625" customWidth="1"/>
    <col min="16" max="16" width="6.5703125" customWidth="1"/>
    <col min="17" max="17" width="18" customWidth="1"/>
    <col min="18" max="18" width="2.85546875" customWidth="1"/>
    <col min="19" max="19" width="14" customWidth="1"/>
    <col min="21" max="23" width="12" bestFit="1" customWidth="1"/>
  </cols>
  <sheetData>
    <row r="1" spans="1:25" ht="16.5" x14ac:dyDescent="0.25">
      <c r="A1" s="2"/>
      <c r="B1" s="100" t="s">
        <v>0</v>
      </c>
      <c r="C1" s="100"/>
      <c r="D1" s="100"/>
      <c r="E1" s="100"/>
      <c r="F1" s="100"/>
      <c r="G1" s="2"/>
      <c r="H1" s="2"/>
      <c r="I1" s="2"/>
      <c r="J1" s="2"/>
      <c r="K1" s="2"/>
      <c r="L1" s="2"/>
      <c r="M1" s="6"/>
      <c r="N1" s="6"/>
      <c r="O1" s="108" t="s">
        <v>6</v>
      </c>
      <c r="P1" s="108"/>
      <c r="Q1" s="108"/>
      <c r="R1" s="108"/>
      <c r="S1" s="108"/>
      <c r="T1" s="2"/>
      <c r="U1" s="2"/>
      <c r="V1" s="2"/>
      <c r="W1" s="2"/>
      <c r="X1" s="2"/>
      <c r="Y1" s="1"/>
    </row>
    <row r="2" spans="1:25" ht="16.5" x14ac:dyDescent="0.25">
      <c r="A2" s="2"/>
      <c r="B2" s="100" t="s">
        <v>1</v>
      </c>
      <c r="C2" s="100"/>
      <c r="D2" s="100"/>
      <c r="E2" s="100"/>
      <c r="F2" s="100"/>
      <c r="G2" s="2"/>
      <c r="H2" s="2"/>
      <c r="I2" s="2"/>
      <c r="J2" s="2"/>
      <c r="K2" s="2"/>
      <c r="L2" s="2"/>
      <c r="M2" s="6"/>
      <c r="N2" s="108" t="s">
        <v>205</v>
      </c>
      <c r="O2" s="108"/>
      <c r="P2" s="108"/>
      <c r="Q2" s="108"/>
      <c r="R2" s="108"/>
      <c r="S2" s="108"/>
      <c r="T2" s="2"/>
      <c r="U2" s="2"/>
      <c r="V2" s="2"/>
      <c r="W2" s="2"/>
      <c r="X2" s="2"/>
      <c r="Y2" s="1"/>
    </row>
    <row r="3" spans="1:25" ht="16.5" x14ac:dyDescent="0.25">
      <c r="A3" s="2"/>
      <c r="B3" s="100" t="s">
        <v>2</v>
      </c>
      <c r="C3" s="100"/>
      <c r="D3" s="100"/>
      <c r="E3" s="100"/>
      <c r="F3" s="100"/>
      <c r="G3" s="100"/>
      <c r="H3" s="100"/>
      <c r="I3" s="100"/>
      <c r="J3" s="2"/>
      <c r="K3" s="2"/>
      <c r="L3" s="2"/>
      <c r="M3" s="6"/>
      <c r="N3" s="108" t="s">
        <v>206</v>
      </c>
      <c r="O3" s="108"/>
      <c r="P3" s="108"/>
      <c r="Q3" s="108"/>
      <c r="R3" s="108"/>
      <c r="S3" s="108"/>
      <c r="T3" s="2"/>
      <c r="U3" s="2"/>
      <c r="V3" s="2"/>
      <c r="W3" s="2"/>
      <c r="X3" s="2"/>
      <c r="Y3" s="1"/>
    </row>
    <row r="4" spans="1:25" ht="16.5" x14ac:dyDescent="0.25">
      <c r="A4" s="2"/>
      <c r="B4" s="100" t="s">
        <v>3</v>
      </c>
      <c r="C4" s="100"/>
      <c r="D4" s="100"/>
      <c r="E4" s="100"/>
      <c r="F4" s="100"/>
      <c r="G4" s="100"/>
      <c r="H4" s="2"/>
      <c r="I4" s="2"/>
      <c r="J4" s="2"/>
      <c r="K4" s="2"/>
      <c r="L4" s="2"/>
      <c r="M4" s="6"/>
      <c r="N4" s="108" t="s">
        <v>207</v>
      </c>
      <c r="O4" s="108"/>
      <c r="P4" s="108"/>
      <c r="Q4" s="108"/>
      <c r="R4" s="108"/>
      <c r="S4" s="108"/>
      <c r="T4" s="2"/>
      <c r="U4" s="2"/>
      <c r="V4" s="2"/>
      <c r="W4" s="2"/>
      <c r="X4" s="2"/>
      <c r="Y4" s="1"/>
    </row>
    <row r="5" spans="1:25" ht="16.5" x14ac:dyDescent="0.25">
      <c r="A5" s="2"/>
      <c r="B5" s="100" t="s">
        <v>4</v>
      </c>
      <c r="C5" s="100"/>
      <c r="D5" s="100"/>
      <c r="E5" s="100"/>
      <c r="F5" s="100"/>
      <c r="G5" s="2"/>
      <c r="H5" s="2"/>
      <c r="I5" s="2"/>
      <c r="J5" s="2"/>
      <c r="K5" s="2"/>
      <c r="L5" s="2"/>
      <c r="M5" s="108" t="s">
        <v>7</v>
      </c>
      <c r="N5" s="108"/>
      <c r="O5" s="108"/>
      <c r="P5" s="108"/>
      <c r="Q5" s="108"/>
      <c r="R5" s="108"/>
      <c r="S5" s="108"/>
      <c r="T5" s="2"/>
      <c r="U5" s="2"/>
      <c r="V5" s="2"/>
      <c r="W5" s="2"/>
      <c r="X5" s="2"/>
      <c r="Y5" s="1"/>
    </row>
    <row r="6" spans="1:25" ht="27.75" customHeight="1" x14ac:dyDescent="0.25">
      <c r="A6" s="2"/>
      <c r="B6" s="109"/>
      <c r="C6" s="109"/>
      <c r="D6" s="109"/>
      <c r="E6" s="100" t="s">
        <v>5</v>
      </c>
      <c r="F6" s="100"/>
      <c r="G6" s="100"/>
      <c r="H6" s="2"/>
      <c r="I6" s="2"/>
      <c r="J6" s="2"/>
      <c r="K6" s="2"/>
      <c r="L6" s="2"/>
      <c r="M6" s="6"/>
      <c r="N6" s="12"/>
      <c r="O6" s="11"/>
      <c r="P6" s="11"/>
      <c r="Q6" s="108" t="s">
        <v>216</v>
      </c>
      <c r="R6" s="108"/>
      <c r="S6" s="108"/>
      <c r="T6" s="2"/>
      <c r="U6" s="2"/>
      <c r="V6" s="2"/>
      <c r="W6" s="2"/>
      <c r="X6" s="2"/>
      <c r="Y6" s="1"/>
    </row>
    <row r="7" spans="1:25" ht="16.5" x14ac:dyDescent="0.25">
      <c r="A7" s="2"/>
      <c r="B7" s="8" t="s">
        <v>12</v>
      </c>
      <c r="C7" s="9"/>
      <c r="D7" s="9" t="s">
        <v>14</v>
      </c>
      <c r="E7" s="2"/>
      <c r="F7" s="2"/>
      <c r="G7" s="2"/>
      <c r="H7" s="2"/>
      <c r="I7" s="2"/>
      <c r="J7" s="2"/>
      <c r="K7" s="2"/>
      <c r="L7" s="2"/>
      <c r="M7" s="2"/>
      <c r="N7" s="2"/>
      <c r="O7" s="10" t="s">
        <v>15</v>
      </c>
      <c r="P7" s="10"/>
      <c r="Q7" s="8" t="s">
        <v>203</v>
      </c>
      <c r="R7" s="9"/>
      <c r="S7" s="9" t="s">
        <v>208</v>
      </c>
      <c r="T7" s="2"/>
      <c r="U7" s="2"/>
      <c r="V7" s="2"/>
      <c r="W7" s="2"/>
      <c r="X7" s="2"/>
      <c r="Y7" s="1"/>
    </row>
    <row r="8" spans="1:25" ht="9.75" customHeight="1" x14ac:dyDescent="0.25">
      <c r="A8" s="2"/>
      <c r="B8" s="107" t="s">
        <v>16</v>
      </c>
      <c r="C8" s="107"/>
      <c r="D8" s="10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07" t="s">
        <v>16</v>
      </c>
      <c r="R8" s="107"/>
      <c r="S8" s="107"/>
      <c r="T8" s="5"/>
      <c r="U8" s="5"/>
      <c r="V8" s="2"/>
      <c r="W8" s="2"/>
      <c r="X8" s="2"/>
      <c r="Y8" s="1"/>
    </row>
    <row r="9" spans="1:25" ht="16.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/>
    </row>
    <row r="10" spans="1:25" ht="16.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"/>
    </row>
    <row r="11" spans="1:25" ht="18.75" x14ac:dyDescent="0.3">
      <c r="A11" s="2"/>
      <c r="B11" s="2"/>
      <c r="C11" s="2"/>
      <c r="D11" s="2"/>
      <c r="E11" s="2"/>
      <c r="F11" s="4"/>
      <c r="G11" s="102" t="s">
        <v>8</v>
      </c>
      <c r="H11" s="102"/>
      <c r="I11" s="102"/>
      <c r="J11" s="102"/>
      <c r="K11" s="102"/>
      <c r="L11" s="102"/>
      <c r="M11" s="102"/>
      <c r="N11" s="102"/>
      <c r="O11" s="4"/>
      <c r="P11" s="4"/>
      <c r="Q11" s="2"/>
      <c r="R11" s="2"/>
      <c r="S11" s="2"/>
      <c r="T11" s="2"/>
      <c r="U11" s="2"/>
      <c r="V11" s="2"/>
      <c r="W11" s="2"/>
      <c r="X11" s="2"/>
      <c r="Y11" s="1"/>
    </row>
    <row r="12" spans="1:25" ht="18.75" x14ac:dyDescent="0.3">
      <c r="A12" s="2"/>
      <c r="B12" s="2"/>
      <c r="C12" s="2"/>
      <c r="D12" s="2"/>
      <c r="E12" s="2"/>
      <c r="F12" s="4"/>
      <c r="G12" s="102" t="s">
        <v>9</v>
      </c>
      <c r="H12" s="102"/>
      <c r="I12" s="102"/>
      <c r="J12" s="102"/>
      <c r="K12" s="102"/>
      <c r="L12" s="102"/>
      <c r="M12" s="102"/>
      <c r="N12" s="102"/>
      <c r="O12" s="4"/>
      <c r="P12" s="4"/>
      <c r="Q12" s="2"/>
      <c r="R12" s="2"/>
      <c r="S12" s="2"/>
      <c r="T12" s="2"/>
      <c r="U12" s="2"/>
      <c r="V12" s="2"/>
      <c r="W12" s="2"/>
      <c r="X12" s="2"/>
      <c r="Y12" s="1"/>
    </row>
    <row r="13" spans="1:25" ht="18.75" x14ac:dyDescent="0.3">
      <c r="A13" s="2"/>
      <c r="B13" s="2"/>
      <c r="C13" s="2"/>
      <c r="D13" s="2"/>
      <c r="E13" s="2"/>
      <c r="F13" s="5"/>
      <c r="G13" s="102" t="s">
        <v>10</v>
      </c>
      <c r="H13" s="102"/>
      <c r="I13" s="102"/>
      <c r="J13" s="102"/>
      <c r="K13" s="102"/>
      <c r="L13" s="102"/>
      <c r="M13" s="102"/>
      <c r="N13" s="102"/>
      <c r="O13" s="5"/>
      <c r="P13" s="5"/>
      <c r="Q13" s="2"/>
      <c r="R13" s="2"/>
      <c r="S13" s="2"/>
      <c r="T13" s="2"/>
      <c r="U13" s="2"/>
      <c r="V13" s="2"/>
      <c r="W13" s="2"/>
      <c r="X13" s="2"/>
      <c r="Y13" s="1"/>
    </row>
    <row r="14" spans="1:25" ht="25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/>
    </row>
    <row r="15" spans="1:25" ht="16.5" x14ac:dyDescent="0.25">
      <c r="A15" s="2"/>
      <c r="B15" s="2"/>
      <c r="C15" s="2"/>
      <c r="D15" s="2"/>
      <c r="E15" s="2"/>
      <c r="F15" s="2"/>
      <c r="G15" s="2"/>
      <c r="H15" s="2"/>
      <c r="I15" s="7">
        <v>30</v>
      </c>
      <c r="J15" s="109" t="s">
        <v>200</v>
      </c>
      <c r="K15" s="109"/>
      <c r="L15" s="7" t="s">
        <v>201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</row>
    <row r="16" spans="1:25" ht="9.75" customHeight="1" x14ac:dyDescent="0.25">
      <c r="A16" s="2"/>
      <c r="B16" s="2"/>
      <c r="C16" s="2"/>
      <c r="D16" s="2"/>
      <c r="E16" s="2"/>
      <c r="F16" s="2"/>
      <c r="G16" s="2"/>
      <c r="H16" s="2"/>
      <c r="I16" s="107" t="s">
        <v>13</v>
      </c>
      <c r="J16" s="107"/>
      <c r="K16" s="107"/>
      <c r="L16" s="10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/>
    </row>
    <row r="17" spans="1:25" ht="24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4" t="s">
        <v>25</v>
      </c>
      <c r="S17" s="104"/>
      <c r="T17" s="2"/>
      <c r="U17" s="2"/>
      <c r="V17" s="2"/>
      <c r="W17" s="2"/>
      <c r="X17" s="2"/>
      <c r="Y17" s="1"/>
    </row>
    <row r="18" spans="1:25" ht="18.75" x14ac:dyDescent="0.3">
      <c r="A18" s="2"/>
      <c r="B18" s="100" t="s">
        <v>17</v>
      </c>
      <c r="C18" s="100"/>
      <c r="D18" s="100"/>
      <c r="E18" s="100"/>
      <c r="F18" s="103" t="s">
        <v>214</v>
      </c>
      <c r="G18" s="103"/>
      <c r="H18" s="103"/>
      <c r="I18" s="103"/>
      <c r="J18" s="103"/>
      <c r="K18" s="103"/>
      <c r="L18" s="103"/>
      <c r="M18" s="103"/>
      <c r="N18" s="103"/>
      <c r="O18" s="103"/>
      <c r="P18" s="2"/>
      <c r="Q18" s="24" t="s">
        <v>26</v>
      </c>
      <c r="R18" s="110"/>
      <c r="S18" s="110"/>
      <c r="T18" s="2"/>
      <c r="U18" s="2"/>
      <c r="V18" s="2"/>
      <c r="W18" s="2"/>
      <c r="X18" s="2"/>
      <c r="Y18" s="1"/>
    </row>
    <row r="19" spans="1:25" ht="18.75" x14ac:dyDescent="0.3">
      <c r="A19" s="2"/>
      <c r="B19" s="2"/>
      <c r="C19" s="2"/>
      <c r="D19" s="2"/>
      <c r="E19" s="2"/>
      <c r="F19" s="103" t="s">
        <v>215</v>
      </c>
      <c r="G19" s="103"/>
      <c r="H19" s="103"/>
      <c r="I19" s="103"/>
      <c r="J19" s="103"/>
      <c r="K19" s="103"/>
      <c r="L19" s="103"/>
      <c r="M19" s="103"/>
      <c r="N19" s="103"/>
      <c r="O19" s="103"/>
      <c r="P19" s="2"/>
      <c r="Q19" s="25" t="s">
        <v>27</v>
      </c>
      <c r="R19" s="53"/>
      <c r="S19" s="53"/>
      <c r="T19" s="2"/>
      <c r="U19" s="2"/>
      <c r="V19" s="2"/>
      <c r="W19" s="2"/>
      <c r="X19" s="2"/>
      <c r="Y19" s="1"/>
    </row>
    <row r="20" spans="1:25" ht="18.75" x14ac:dyDescent="0.3">
      <c r="A20" s="2"/>
      <c r="B20" s="2"/>
      <c r="C20" s="2"/>
      <c r="D20" s="2"/>
      <c r="E20" s="2"/>
      <c r="F20" s="103" t="s">
        <v>11</v>
      </c>
      <c r="G20" s="103"/>
      <c r="H20" s="103"/>
      <c r="I20" s="103"/>
      <c r="J20" s="103"/>
      <c r="K20" s="103"/>
      <c r="L20" s="103"/>
      <c r="M20" s="103"/>
      <c r="N20" s="103"/>
      <c r="O20" s="103"/>
      <c r="P20" s="2"/>
      <c r="Q20" s="25" t="s">
        <v>28</v>
      </c>
      <c r="R20" s="53"/>
      <c r="S20" s="53"/>
      <c r="T20" s="2"/>
      <c r="U20" s="2"/>
      <c r="V20" s="2"/>
      <c r="W20" s="2"/>
      <c r="X20" s="2"/>
      <c r="Y20" s="1"/>
    </row>
    <row r="21" spans="1:25" ht="19.5" customHeight="1" x14ac:dyDescent="0.25">
      <c r="A21" s="2"/>
      <c r="B21" s="2"/>
      <c r="C21" s="2"/>
      <c r="D21" s="2"/>
      <c r="E21" s="2"/>
      <c r="F21" s="2"/>
      <c r="G21" s="2"/>
      <c r="H21" s="2"/>
      <c r="I21" s="105"/>
      <c r="J21" s="105"/>
      <c r="K21" s="105"/>
      <c r="L21" s="105"/>
      <c r="M21" s="2"/>
      <c r="N21" s="2"/>
      <c r="O21" s="2"/>
      <c r="P21" s="2"/>
      <c r="Q21" s="25"/>
      <c r="R21" s="53"/>
      <c r="S21" s="53"/>
      <c r="T21" s="2"/>
      <c r="U21" s="2"/>
      <c r="V21" s="2"/>
      <c r="W21" s="2"/>
      <c r="X21" s="2"/>
      <c r="Y21" s="1"/>
    </row>
    <row r="22" spans="1:25" ht="18.75" customHeight="1" x14ac:dyDescent="0.25">
      <c r="A22" s="2"/>
      <c r="B22" s="100" t="s">
        <v>18</v>
      </c>
      <c r="C22" s="100"/>
      <c r="D22" s="100"/>
      <c r="E22" s="100"/>
      <c r="F22" s="106" t="s">
        <v>155</v>
      </c>
      <c r="G22" s="106"/>
      <c r="H22" s="106"/>
      <c r="I22" s="106"/>
      <c r="J22" s="106"/>
      <c r="K22" s="106"/>
      <c r="L22" s="106"/>
      <c r="M22" s="106"/>
      <c r="N22" s="106"/>
      <c r="O22" s="106"/>
      <c r="P22" s="2"/>
      <c r="Q22" s="25" t="s">
        <v>28</v>
      </c>
      <c r="R22" s="53"/>
      <c r="S22" s="53"/>
      <c r="T22" s="2"/>
      <c r="U22" s="2"/>
      <c r="V22" s="2"/>
      <c r="W22" s="2"/>
      <c r="X22" s="2"/>
      <c r="Y22" s="1"/>
    </row>
    <row r="23" spans="1:25" ht="18.75" customHeight="1" x14ac:dyDescent="0.25">
      <c r="A23" s="2"/>
      <c r="B23" s="100" t="s">
        <v>19</v>
      </c>
      <c r="C23" s="100"/>
      <c r="D23" s="100"/>
      <c r="E23" s="100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2"/>
      <c r="Q23" s="25"/>
      <c r="R23" s="53"/>
      <c r="S23" s="53"/>
      <c r="T23" s="2"/>
      <c r="U23" s="2"/>
      <c r="V23" s="2"/>
      <c r="W23" s="2"/>
      <c r="X23" s="2"/>
      <c r="Y23" s="1"/>
    </row>
    <row r="24" spans="1:25" ht="18.75" customHeight="1" x14ac:dyDescent="0.25">
      <c r="A24" s="2"/>
      <c r="B24" s="100" t="s">
        <v>20</v>
      </c>
      <c r="C24" s="100"/>
      <c r="D24" s="100"/>
      <c r="E24" s="100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2"/>
      <c r="Q24" s="25"/>
      <c r="R24" s="53"/>
      <c r="S24" s="53"/>
      <c r="T24" s="2"/>
      <c r="U24" s="2"/>
      <c r="V24" s="2"/>
      <c r="W24" s="2"/>
      <c r="X24" s="2"/>
      <c r="Y24" s="1"/>
    </row>
    <row r="25" spans="1:25" ht="16.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5"/>
      <c r="R25" s="53"/>
      <c r="S25" s="53"/>
      <c r="T25" s="2"/>
      <c r="U25" s="2"/>
      <c r="V25" s="2"/>
      <c r="W25" s="2"/>
      <c r="X25" s="2"/>
      <c r="Y25" s="1"/>
    </row>
    <row r="26" spans="1:25" ht="16.5" x14ac:dyDescent="0.25">
      <c r="A26" s="2"/>
      <c r="B26" s="2" t="s">
        <v>21</v>
      </c>
      <c r="C26" s="2"/>
      <c r="D26" s="2"/>
      <c r="E26" s="2"/>
      <c r="F26" s="104">
        <v>2520007623</v>
      </c>
      <c r="G26" s="104"/>
      <c r="H26" s="104"/>
      <c r="I26" s="2"/>
      <c r="J26" s="2"/>
      <c r="K26" s="2"/>
      <c r="L26" s="2"/>
      <c r="M26" s="2"/>
      <c r="N26" s="2"/>
      <c r="O26" s="2"/>
      <c r="P26" s="2"/>
      <c r="Q26" s="25"/>
      <c r="R26" s="53"/>
      <c r="S26" s="53"/>
      <c r="T26" s="2"/>
      <c r="U26" s="2"/>
      <c r="V26" s="2"/>
      <c r="W26" s="2"/>
      <c r="X26" s="2"/>
      <c r="Y26" s="1"/>
    </row>
    <row r="27" spans="1:25" ht="16.5" x14ac:dyDescent="0.25">
      <c r="A27" s="2"/>
      <c r="B27" s="2" t="s">
        <v>22</v>
      </c>
      <c r="C27" s="2"/>
      <c r="D27" s="2"/>
      <c r="E27" s="2"/>
      <c r="F27" s="104">
        <v>252001001</v>
      </c>
      <c r="G27" s="104"/>
      <c r="H27" s="104"/>
      <c r="I27" s="2"/>
      <c r="J27" s="2"/>
      <c r="K27" s="2"/>
      <c r="L27" s="2"/>
      <c r="M27" s="2"/>
      <c r="N27" s="2"/>
      <c r="O27" s="2"/>
      <c r="P27" s="2"/>
      <c r="Q27" s="25"/>
      <c r="R27" s="53"/>
      <c r="S27" s="53"/>
      <c r="T27" s="2"/>
      <c r="U27" s="2"/>
      <c r="V27" s="2"/>
      <c r="W27" s="2"/>
      <c r="X27" s="2"/>
      <c r="Y27" s="1"/>
    </row>
    <row r="28" spans="1:25" ht="16.5" x14ac:dyDescent="0.25">
      <c r="A28" s="2"/>
      <c r="B28" s="100" t="s">
        <v>30</v>
      </c>
      <c r="C28" s="100"/>
      <c r="D28" s="10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5" t="s">
        <v>29</v>
      </c>
      <c r="R28" s="53"/>
      <c r="S28" s="53"/>
      <c r="T28" s="2"/>
      <c r="U28" s="2"/>
      <c r="V28" s="2"/>
      <c r="W28" s="2"/>
      <c r="X28" s="2"/>
      <c r="Y28" s="1"/>
    </row>
    <row r="29" spans="1:25" ht="16.5" x14ac:dyDescent="0.25">
      <c r="A29" s="2"/>
      <c r="B29" s="100"/>
      <c r="C29" s="100"/>
      <c r="D29" s="100"/>
      <c r="E29" s="10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"/>
    </row>
    <row r="30" spans="1:25" ht="16.5" x14ac:dyDescent="0.25">
      <c r="A30" s="2"/>
      <c r="B30" s="100" t="s">
        <v>23</v>
      </c>
      <c r="C30" s="100"/>
      <c r="D30" s="100"/>
      <c r="E30" s="100"/>
      <c r="F30" s="100" t="s">
        <v>31</v>
      </c>
      <c r="G30" s="100"/>
      <c r="H30" s="100"/>
      <c r="I30" s="100"/>
      <c r="J30" s="100"/>
      <c r="K30" s="100"/>
      <c r="L30" s="100"/>
      <c r="M30" s="100"/>
      <c r="N30" s="100"/>
      <c r="O30" s="100"/>
      <c r="P30" s="2"/>
      <c r="Q30" s="2"/>
      <c r="R30" s="2"/>
      <c r="S30" s="2"/>
      <c r="T30" s="2"/>
      <c r="U30" s="2"/>
      <c r="V30" s="2"/>
      <c r="W30" s="2"/>
      <c r="X30" s="2"/>
      <c r="Y30" s="1"/>
    </row>
    <row r="31" spans="1:25" ht="16.5" x14ac:dyDescent="0.25">
      <c r="A31" s="2"/>
      <c r="B31" s="100" t="s">
        <v>24</v>
      </c>
      <c r="C31" s="100"/>
      <c r="D31" s="100"/>
      <c r="E31" s="100"/>
      <c r="F31" s="100" t="s">
        <v>202</v>
      </c>
      <c r="G31" s="100"/>
      <c r="H31" s="100"/>
      <c r="I31" s="100"/>
      <c r="J31" s="100"/>
      <c r="K31" s="100"/>
      <c r="L31" s="100"/>
      <c r="M31" s="100"/>
      <c r="N31" s="100"/>
      <c r="O31" s="100"/>
      <c r="P31" s="2"/>
      <c r="Q31" s="2"/>
      <c r="R31" s="2"/>
      <c r="S31" s="2"/>
      <c r="T31" s="2"/>
      <c r="U31" s="2"/>
      <c r="V31" s="2"/>
      <c r="W31" s="2"/>
      <c r="X31" s="2"/>
      <c r="Y31" s="1"/>
    </row>
    <row r="32" spans="1:25" ht="16.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</row>
    <row r="33" spans="1:25" ht="18.75" x14ac:dyDescent="0.3">
      <c r="A33" s="2"/>
      <c r="B33" s="2"/>
      <c r="C33" s="2"/>
      <c r="D33" s="2"/>
      <c r="E33" s="91" t="s">
        <v>32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2"/>
      <c r="Q33" s="2"/>
      <c r="R33" s="2"/>
      <c r="S33" s="2"/>
      <c r="T33" s="2"/>
      <c r="U33" s="2"/>
      <c r="V33" s="2"/>
      <c r="W33" s="2"/>
      <c r="X33" s="2"/>
      <c r="Y33" s="1"/>
    </row>
    <row r="34" spans="1:25" ht="18.75" x14ac:dyDescent="0.3">
      <c r="A34" s="2"/>
      <c r="B34" s="2"/>
      <c r="C34" s="2"/>
      <c r="D34" s="2"/>
      <c r="E34" s="2"/>
      <c r="F34" s="2"/>
      <c r="G34" s="91" t="s">
        <v>33</v>
      </c>
      <c r="H34" s="91"/>
      <c r="I34" s="91"/>
      <c r="J34" s="91"/>
      <c r="K34" s="91"/>
      <c r="L34" s="91"/>
      <c r="M34" s="9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</row>
    <row r="35" spans="1:25" ht="16.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"/>
    </row>
    <row r="36" spans="1:25" ht="17.25" x14ac:dyDescent="0.3">
      <c r="A36" s="2"/>
      <c r="B36" s="96" t="s">
        <v>34</v>
      </c>
      <c r="C36" s="96"/>
      <c r="D36" s="96"/>
      <c r="E36" s="96"/>
      <c r="F36" s="96"/>
      <c r="G36" s="96"/>
      <c r="H36" s="96"/>
      <c r="I36" s="9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</row>
    <row r="37" spans="1:25" ht="16.5" x14ac:dyDescent="0.25">
      <c r="A37" s="2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2"/>
      <c r="U37" s="2"/>
      <c r="V37" s="2"/>
      <c r="W37" s="2"/>
      <c r="X37" s="2"/>
      <c r="Y37" s="1"/>
    </row>
    <row r="38" spans="1:25" ht="16.5" x14ac:dyDescent="0.25">
      <c r="A38" s="2"/>
      <c r="B38" s="100" t="s">
        <v>213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2"/>
      <c r="U38" s="2"/>
      <c r="V38" s="2"/>
      <c r="W38" s="2"/>
      <c r="X38" s="2"/>
      <c r="Y38" s="1"/>
    </row>
    <row r="39" spans="1:25" ht="16.5" x14ac:dyDescent="0.25">
      <c r="A39" s="2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2"/>
      <c r="U39" s="2"/>
      <c r="V39" s="2"/>
      <c r="W39" s="2"/>
      <c r="X39" s="2"/>
      <c r="Y39" s="1"/>
    </row>
    <row r="40" spans="1:25" ht="17.25" x14ac:dyDescent="0.3">
      <c r="A40" s="2"/>
      <c r="B40" s="96" t="s">
        <v>35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2"/>
      <c r="U40" s="2"/>
      <c r="V40" s="2"/>
      <c r="W40" s="2"/>
      <c r="X40" s="2"/>
      <c r="Y40" s="1"/>
    </row>
    <row r="41" spans="1:25" ht="16.5" x14ac:dyDescent="0.25">
      <c r="A41" s="2"/>
      <c r="B41" s="101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2"/>
      <c r="U41" s="2"/>
      <c r="V41" s="2"/>
      <c r="W41" s="2"/>
      <c r="X41" s="2"/>
      <c r="Y41" s="1"/>
    </row>
    <row r="42" spans="1:25" ht="16.5" x14ac:dyDescent="0.25">
      <c r="A42" s="2"/>
      <c r="B42" s="100" t="s">
        <v>197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2"/>
      <c r="U42" s="2"/>
      <c r="V42" s="2"/>
      <c r="W42" s="2"/>
      <c r="X42" s="2"/>
      <c r="Y42" s="1"/>
    </row>
    <row r="43" spans="1:25" ht="16.5" x14ac:dyDescent="0.25">
      <c r="A43" s="2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2"/>
      <c r="U43" s="2"/>
      <c r="V43" s="2"/>
      <c r="W43" s="2"/>
      <c r="X43" s="2"/>
      <c r="Y43" s="1"/>
    </row>
    <row r="44" spans="1:25" ht="17.25" x14ac:dyDescent="0.3">
      <c r="A44" s="2"/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2"/>
      <c r="U44" s="2"/>
      <c r="V44" s="2"/>
      <c r="W44" s="2"/>
      <c r="X44" s="2"/>
      <c r="Y44" s="1"/>
    </row>
    <row r="45" spans="1:25" ht="16.5" x14ac:dyDescent="0.25">
      <c r="A45" s="2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2"/>
      <c r="U45" s="2"/>
      <c r="V45" s="2"/>
      <c r="W45" s="2"/>
      <c r="X45" s="2"/>
      <c r="Y45" s="1"/>
    </row>
    <row r="46" spans="1:25" ht="16.5" x14ac:dyDescent="0.25">
      <c r="A46" s="2"/>
      <c r="B46" s="100" t="s">
        <v>209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2"/>
      <c r="U46" s="2"/>
      <c r="V46" s="2"/>
      <c r="W46" s="2"/>
      <c r="X46" s="2"/>
      <c r="Y46" s="1"/>
    </row>
    <row r="47" spans="1:25" ht="16.5" x14ac:dyDescent="0.25">
      <c r="A47" s="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2"/>
      <c r="U47" s="2"/>
      <c r="V47" s="2"/>
      <c r="W47" s="2"/>
      <c r="X47" s="2"/>
      <c r="Y47" s="1"/>
    </row>
    <row r="48" spans="1:25" ht="16.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"/>
    </row>
    <row r="49" spans="1:25" ht="17.25" x14ac:dyDescent="0.3">
      <c r="A49" s="2"/>
      <c r="B49" s="96" t="s">
        <v>37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2"/>
      <c r="U49" s="2"/>
      <c r="V49" s="2"/>
      <c r="W49" s="2"/>
      <c r="X49" s="2"/>
      <c r="Y49" s="1"/>
    </row>
    <row r="50" spans="1:25" ht="16.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"/>
    </row>
    <row r="51" spans="1:25" ht="16.5" x14ac:dyDescent="0.25">
      <c r="A51" s="2"/>
      <c r="B51" s="58" t="s">
        <v>38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 t="s">
        <v>39</v>
      </c>
      <c r="R51" s="58"/>
      <c r="S51" s="58"/>
      <c r="T51" s="2"/>
      <c r="U51" s="2"/>
      <c r="V51" s="2"/>
      <c r="W51" s="2"/>
      <c r="X51" s="2"/>
      <c r="Y51" s="1"/>
    </row>
    <row r="52" spans="1:25" ht="16.5" x14ac:dyDescent="0.25">
      <c r="A52" s="2"/>
      <c r="B52" s="55" t="s">
        <v>41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78">
        <v>4405678.03</v>
      </c>
      <c r="R52" s="78"/>
      <c r="S52" s="78"/>
      <c r="T52" s="2"/>
      <c r="U52" s="2"/>
      <c r="V52" s="2"/>
      <c r="W52" s="2"/>
      <c r="X52" s="2"/>
      <c r="Y52" s="1"/>
    </row>
    <row r="53" spans="1:25" ht="16.5" x14ac:dyDescent="0.25">
      <c r="A53" s="2"/>
      <c r="B53" s="55" t="s">
        <v>40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3"/>
      <c r="R53" s="53"/>
      <c r="S53" s="53"/>
      <c r="T53" s="2"/>
      <c r="U53" s="2"/>
      <c r="V53" s="2"/>
      <c r="W53" s="2"/>
      <c r="X53" s="2"/>
      <c r="Y53" s="1"/>
    </row>
    <row r="54" spans="1:25" ht="16.5" x14ac:dyDescent="0.25">
      <c r="A54" s="2"/>
      <c r="B54" s="52" t="s">
        <v>42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78">
        <v>4405678.03</v>
      </c>
      <c r="R54" s="78"/>
      <c r="S54" s="78"/>
      <c r="T54" s="2"/>
      <c r="U54" s="2"/>
      <c r="V54" s="2"/>
      <c r="W54" s="2"/>
      <c r="X54" s="2"/>
      <c r="Y54" s="1"/>
    </row>
    <row r="55" spans="1:25" ht="31.5" customHeight="1" x14ac:dyDescent="0.25">
      <c r="A55" s="2"/>
      <c r="B55" s="52" t="s">
        <v>43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78"/>
      <c r="R55" s="78"/>
      <c r="S55" s="78"/>
      <c r="T55" s="2"/>
      <c r="U55" s="2"/>
      <c r="V55" s="2"/>
      <c r="W55" s="2"/>
      <c r="X55" s="2"/>
      <c r="Y55" s="1"/>
    </row>
    <row r="56" spans="1:25" ht="30.75" customHeight="1" x14ac:dyDescent="0.25">
      <c r="A56" s="2"/>
      <c r="B56" s="52" t="s">
        <v>44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78"/>
      <c r="R56" s="78"/>
      <c r="S56" s="78"/>
      <c r="T56" s="2"/>
      <c r="U56" s="2"/>
      <c r="V56" s="2"/>
      <c r="W56" s="2"/>
      <c r="X56" s="2"/>
      <c r="Y56" s="1"/>
    </row>
    <row r="57" spans="1:25" ht="16.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"/>
    </row>
    <row r="58" spans="1:25" ht="17.25" x14ac:dyDescent="0.3">
      <c r="A58" s="2"/>
      <c r="B58" s="96" t="s">
        <v>45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2"/>
      <c r="Q58" s="2"/>
      <c r="R58" s="2"/>
      <c r="S58" s="2"/>
      <c r="T58" s="2"/>
      <c r="U58" s="2"/>
      <c r="V58" s="2"/>
      <c r="W58" s="2"/>
      <c r="X58" s="2"/>
      <c r="Y58" s="1"/>
    </row>
    <row r="59" spans="1:25" ht="16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</row>
    <row r="60" spans="1:25" ht="16.5" x14ac:dyDescent="0.25">
      <c r="A60" s="2"/>
      <c r="B60" s="97" t="s">
        <v>38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9"/>
      <c r="Q60" s="58" t="s">
        <v>39</v>
      </c>
      <c r="R60" s="58"/>
      <c r="S60" s="58"/>
      <c r="T60" s="2"/>
      <c r="U60" s="2"/>
      <c r="V60" s="2"/>
      <c r="W60" s="2"/>
      <c r="X60" s="2"/>
      <c r="Y60" s="1"/>
    </row>
    <row r="61" spans="1:25" ht="16.5" x14ac:dyDescent="0.25">
      <c r="A61" s="2"/>
      <c r="B61" s="88" t="s">
        <v>46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0"/>
      <c r="Q61" s="78">
        <v>1959213.55</v>
      </c>
      <c r="R61" s="78"/>
      <c r="S61" s="78"/>
      <c r="T61" s="2"/>
      <c r="U61" s="2"/>
      <c r="V61" s="2"/>
      <c r="W61" s="2"/>
      <c r="X61" s="2"/>
      <c r="Y61" s="1"/>
    </row>
    <row r="62" spans="1:25" ht="16.5" x14ac:dyDescent="0.25">
      <c r="A62" s="2"/>
      <c r="B62" s="88" t="s">
        <v>40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90"/>
      <c r="Q62" s="53"/>
      <c r="R62" s="53"/>
      <c r="S62" s="53"/>
      <c r="T62" s="2"/>
      <c r="U62" s="2"/>
      <c r="V62" s="2"/>
      <c r="W62" s="2"/>
      <c r="X62" s="2"/>
      <c r="Y62" s="1"/>
    </row>
    <row r="63" spans="1:25" ht="16.5" x14ac:dyDescent="0.25">
      <c r="A63" s="2"/>
      <c r="B63" s="88" t="s">
        <v>47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90"/>
      <c r="Q63" s="78">
        <v>228830</v>
      </c>
      <c r="R63" s="78"/>
      <c r="S63" s="78"/>
      <c r="T63" s="2"/>
      <c r="U63" s="2"/>
      <c r="V63" s="2"/>
      <c r="W63" s="2"/>
      <c r="X63" s="2"/>
      <c r="Y63" s="1"/>
    </row>
    <row r="64" spans="1:25" ht="16.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"/>
    </row>
    <row r="65" spans="1:25" ht="18.75" x14ac:dyDescent="0.3">
      <c r="A65" s="2"/>
      <c r="B65" s="2"/>
      <c r="C65" s="2"/>
      <c r="D65" s="2"/>
      <c r="E65" s="91" t="s">
        <v>48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2"/>
      <c r="Q65" s="2"/>
      <c r="R65" s="2"/>
      <c r="S65" s="2"/>
      <c r="T65" s="2"/>
      <c r="U65" s="2"/>
      <c r="V65" s="2"/>
      <c r="W65" s="2"/>
      <c r="X65" s="2"/>
      <c r="Y65" s="1"/>
    </row>
    <row r="66" spans="1:25" ht="16.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"/>
    </row>
    <row r="67" spans="1:25" ht="16.5" x14ac:dyDescent="0.25">
      <c r="A67" s="2"/>
      <c r="B67" s="13" t="s">
        <v>49</v>
      </c>
      <c r="C67" s="53" t="s">
        <v>38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 t="s">
        <v>50</v>
      </c>
      <c r="R67" s="53"/>
      <c r="S67" s="53"/>
      <c r="T67" s="2"/>
      <c r="U67" s="2"/>
      <c r="V67" s="2"/>
      <c r="W67" s="2"/>
      <c r="X67" s="2"/>
      <c r="Y67" s="1"/>
    </row>
    <row r="68" spans="1:25" ht="16.5" x14ac:dyDescent="0.25">
      <c r="A68" s="2"/>
      <c r="B68" s="14">
        <v>1</v>
      </c>
      <c r="C68" s="53">
        <v>2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92">
        <v>3</v>
      </c>
      <c r="R68" s="92"/>
      <c r="S68" s="92"/>
      <c r="T68" s="2"/>
      <c r="U68" s="2"/>
      <c r="V68" s="2"/>
      <c r="W68" s="2"/>
      <c r="X68" s="2"/>
      <c r="Y68" s="1"/>
    </row>
    <row r="69" spans="1:25" ht="16.5" x14ac:dyDescent="0.25">
      <c r="A69" s="2"/>
      <c r="B69" s="13"/>
      <c r="C69" s="82" t="s">
        <v>51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78">
        <v>6364891.5800000001</v>
      </c>
      <c r="R69" s="78"/>
      <c r="S69" s="78"/>
      <c r="T69" s="2"/>
      <c r="U69" s="2"/>
      <c r="V69" s="2"/>
      <c r="W69" s="2"/>
      <c r="X69" s="2"/>
      <c r="Y69" s="1"/>
    </row>
    <row r="70" spans="1:25" ht="32.25" customHeight="1" x14ac:dyDescent="0.25">
      <c r="A70" s="2"/>
      <c r="B70" s="13"/>
      <c r="C70" s="93" t="s">
        <v>66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5"/>
      <c r="Q70" s="78">
        <v>4405678.03</v>
      </c>
      <c r="R70" s="78"/>
      <c r="S70" s="78"/>
      <c r="T70" s="2"/>
      <c r="U70" s="2"/>
      <c r="V70" s="2"/>
      <c r="W70" s="2"/>
      <c r="X70" s="2"/>
      <c r="Y70" s="1"/>
    </row>
    <row r="71" spans="1:25" ht="34.5" customHeight="1" x14ac:dyDescent="0.25">
      <c r="A71" s="2"/>
      <c r="B71" s="13"/>
      <c r="C71" s="93" t="s">
        <v>67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5"/>
      <c r="Q71" s="78">
        <v>2836636.12</v>
      </c>
      <c r="R71" s="78"/>
      <c r="S71" s="78"/>
      <c r="T71" s="2"/>
      <c r="U71" s="2"/>
      <c r="V71" s="2"/>
      <c r="W71" s="2"/>
      <c r="X71" s="2"/>
      <c r="Y71" s="1"/>
    </row>
    <row r="72" spans="1:25" ht="16.5" x14ac:dyDescent="0.25">
      <c r="A72" s="2"/>
      <c r="B72" s="13"/>
      <c r="C72" s="79" t="s">
        <v>52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1"/>
      <c r="Q72" s="78">
        <v>228830</v>
      </c>
      <c r="R72" s="78"/>
      <c r="S72" s="78"/>
      <c r="T72" s="2"/>
      <c r="U72" s="2"/>
      <c r="V72" s="2"/>
      <c r="W72" s="2"/>
      <c r="X72" s="2"/>
      <c r="Y72" s="1"/>
    </row>
    <row r="73" spans="1:25" ht="30.75" customHeight="1" x14ac:dyDescent="0.25">
      <c r="A73" s="2"/>
      <c r="B73" s="13"/>
      <c r="C73" s="85" t="s">
        <v>67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7"/>
      <c r="Q73" s="78">
        <v>26618.21</v>
      </c>
      <c r="R73" s="78"/>
      <c r="S73" s="78"/>
      <c r="T73" s="2"/>
      <c r="U73" s="2"/>
      <c r="V73" s="2"/>
      <c r="W73" s="2"/>
      <c r="X73" s="2"/>
      <c r="Y73" s="1"/>
    </row>
    <row r="74" spans="1:25" ht="16.5" x14ac:dyDescent="0.25">
      <c r="A74" s="2"/>
      <c r="B74" s="13"/>
      <c r="C74" s="82" t="s">
        <v>53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4"/>
      <c r="Q74" s="78"/>
      <c r="R74" s="78"/>
      <c r="S74" s="78"/>
      <c r="T74" s="2"/>
      <c r="U74" s="2"/>
      <c r="V74" s="2"/>
      <c r="W74" s="2"/>
      <c r="X74" s="2"/>
      <c r="Y74" s="1"/>
    </row>
    <row r="75" spans="1:25" ht="30" customHeight="1" x14ac:dyDescent="0.25">
      <c r="A75" s="2"/>
      <c r="B75" s="13"/>
      <c r="C75" s="85" t="s">
        <v>68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7"/>
      <c r="Q75" s="78"/>
      <c r="R75" s="78"/>
      <c r="S75" s="78"/>
      <c r="T75" s="2"/>
      <c r="U75" s="2"/>
      <c r="V75" s="2"/>
      <c r="W75" s="2"/>
      <c r="X75" s="2"/>
      <c r="Y75" s="1"/>
    </row>
    <row r="76" spans="1:25" ht="31.5" customHeight="1" x14ac:dyDescent="0.25">
      <c r="A76" s="2"/>
      <c r="B76" s="13"/>
      <c r="C76" s="85" t="s">
        <v>69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7"/>
      <c r="Q76" s="78"/>
      <c r="R76" s="78"/>
      <c r="S76" s="78"/>
      <c r="T76" s="2"/>
      <c r="U76" s="2"/>
      <c r="V76" s="2"/>
      <c r="W76" s="2"/>
      <c r="X76" s="2"/>
      <c r="Y76" s="1"/>
    </row>
    <row r="77" spans="1:25" ht="16.5" x14ac:dyDescent="0.25">
      <c r="A77" s="2"/>
      <c r="B77" s="13"/>
      <c r="C77" s="88" t="s">
        <v>54</v>
      </c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0"/>
      <c r="Q77" s="78"/>
      <c r="R77" s="78"/>
      <c r="S77" s="78"/>
      <c r="T77" s="2"/>
      <c r="U77" s="2"/>
      <c r="V77" s="2"/>
      <c r="W77" s="2"/>
      <c r="X77" s="2"/>
      <c r="Y77" s="1"/>
    </row>
    <row r="78" spans="1:25" ht="16.5" x14ac:dyDescent="0.25">
      <c r="A78" s="2"/>
      <c r="B78" s="13"/>
      <c r="C78" s="79" t="s">
        <v>55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1"/>
      <c r="Q78" s="78"/>
      <c r="R78" s="78"/>
      <c r="S78" s="78"/>
      <c r="T78" s="2"/>
      <c r="U78" s="2"/>
      <c r="V78" s="2"/>
      <c r="W78" s="2"/>
      <c r="X78" s="2"/>
      <c r="Y78" s="1"/>
    </row>
    <row r="79" spans="1:25" ht="16.5" x14ac:dyDescent="0.25">
      <c r="A79" s="2"/>
      <c r="B79" s="13"/>
      <c r="C79" s="79" t="s">
        <v>56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1"/>
      <c r="Q79" s="78"/>
      <c r="R79" s="78"/>
      <c r="S79" s="78"/>
      <c r="T79" s="2"/>
      <c r="U79" s="2"/>
      <c r="V79" s="2"/>
      <c r="W79" s="2"/>
      <c r="X79" s="2"/>
      <c r="Y79" s="1"/>
    </row>
    <row r="80" spans="1:25" ht="16.5" x14ac:dyDescent="0.25">
      <c r="A80" s="2"/>
      <c r="B80" s="13"/>
      <c r="C80" s="79" t="s">
        <v>57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1"/>
      <c r="Q80" s="78"/>
      <c r="R80" s="78"/>
      <c r="S80" s="78"/>
      <c r="T80" s="2"/>
      <c r="U80" s="2"/>
      <c r="V80" s="2"/>
      <c r="W80" s="2"/>
      <c r="X80" s="2"/>
      <c r="Y80" s="1"/>
    </row>
    <row r="81" spans="1:25" ht="16.5" x14ac:dyDescent="0.25">
      <c r="A81" s="2"/>
      <c r="B81" s="13"/>
      <c r="C81" s="82" t="s">
        <v>58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4"/>
      <c r="Q81" s="78">
        <v>882642.95</v>
      </c>
      <c r="R81" s="78"/>
      <c r="S81" s="78"/>
      <c r="T81" s="2"/>
      <c r="U81" s="2"/>
      <c r="V81" s="2"/>
      <c r="W81" s="2"/>
      <c r="X81" s="2"/>
      <c r="Y81" s="1"/>
    </row>
    <row r="82" spans="1:25" ht="31.5" customHeight="1" x14ac:dyDescent="0.25">
      <c r="A82" s="2"/>
      <c r="B82" s="13"/>
      <c r="C82" s="85" t="s">
        <v>70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7"/>
      <c r="Q82" s="78"/>
      <c r="R82" s="78"/>
      <c r="S82" s="78"/>
      <c r="T82" s="2"/>
      <c r="U82" s="2"/>
      <c r="V82" s="2"/>
      <c r="W82" s="2"/>
      <c r="X82" s="2"/>
      <c r="Y82" s="1"/>
    </row>
    <row r="83" spans="1:25" ht="16.5" x14ac:dyDescent="0.25">
      <c r="A83" s="2"/>
      <c r="B83" s="13"/>
      <c r="C83" s="79" t="s">
        <v>59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1"/>
      <c r="Q83" s="78">
        <v>882642.95</v>
      </c>
      <c r="R83" s="78"/>
      <c r="S83" s="78"/>
      <c r="T83" s="2"/>
      <c r="U83" s="2"/>
      <c r="V83" s="2"/>
      <c r="W83" s="2"/>
      <c r="X83" s="2"/>
      <c r="Y83" s="1"/>
    </row>
    <row r="84" spans="1:25" ht="34.5" customHeight="1" x14ac:dyDescent="0.25">
      <c r="A84" s="2"/>
      <c r="B84" s="13"/>
      <c r="C84" s="85" t="s">
        <v>71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7"/>
      <c r="Q84" s="78"/>
      <c r="R84" s="78"/>
      <c r="S84" s="78"/>
      <c r="T84" s="2"/>
      <c r="U84" s="2"/>
      <c r="V84" s="2"/>
      <c r="W84" s="2"/>
      <c r="X84" s="2"/>
      <c r="Y84" s="1"/>
    </row>
    <row r="85" spans="1:25" ht="16.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</row>
    <row r="86" spans="1:25" ht="18.75" x14ac:dyDescent="0.3">
      <c r="A86" s="2"/>
      <c r="B86" s="91" t="s">
        <v>60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2"/>
      <c r="U86" s="2"/>
      <c r="V86" s="2"/>
      <c r="W86" s="2"/>
      <c r="X86" s="2"/>
      <c r="Y86" s="1"/>
    </row>
    <row r="87" spans="1:25" ht="18.75" customHeight="1" x14ac:dyDescent="0.25">
      <c r="A87" s="2"/>
      <c r="B87" s="111" t="s">
        <v>102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2"/>
      <c r="U87" s="2"/>
      <c r="V87" s="2"/>
      <c r="W87" s="2"/>
      <c r="X87" s="2"/>
      <c r="Y87" s="1"/>
    </row>
    <row r="88" spans="1:25" ht="16.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</row>
    <row r="89" spans="1:25" ht="16.5" x14ac:dyDescent="0.25">
      <c r="A89" s="2"/>
      <c r="B89" s="66" t="s">
        <v>61</v>
      </c>
      <c r="C89" s="66"/>
      <c r="D89" s="66"/>
      <c r="E89" s="66" t="s">
        <v>62</v>
      </c>
      <c r="F89" s="66" t="s">
        <v>63</v>
      </c>
      <c r="G89" s="66"/>
      <c r="H89" s="66" t="s">
        <v>64</v>
      </c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2"/>
      <c r="U89" s="2"/>
      <c r="V89" s="2"/>
      <c r="W89" s="2"/>
      <c r="X89" s="2"/>
      <c r="Y89" s="1"/>
    </row>
    <row r="90" spans="1:25" ht="16.5" x14ac:dyDescent="0.25">
      <c r="A90" s="2"/>
      <c r="B90" s="66"/>
      <c r="C90" s="66"/>
      <c r="D90" s="66"/>
      <c r="E90" s="66"/>
      <c r="F90" s="66"/>
      <c r="G90" s="66"/>
      <c r="H90" s="66" t="s">
        <v>65</v>
      </c>
      <c r="I90" s="66" t="s">
        <v>40</v>
      </c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2"/>
      <c r="U90" s="2"/>
      <c r="V90" s="2"/>
      <c r="W90" s="2"/>
      <c r="X90" s="2"/>
      <c r="Y90" s="1"/>
    </row>
    <row r="91" spans="1:25" ht="81" customHeight="1" x14ac:dyDescent="0.25">
      <c r="A91" s="2"/>
      <c r="B91" s="66"/>
      <c r="C91" s="66"/>
      <c r="D91" s="66"/>
      <c r="E91" s="66"/>
      <c r="F91" s="66"/>
      <c r="G91" s="66"/>
      <c r="H91" s="66"/>
      <c r="I91" s="67" t="s">
        <v>133</v>
      </c>
      <c r="J91" s="68"/>
      <c r="K91" s="71" t="s">
        <v>74</v>
      </c>
      <c r="L91" s="72"/>
      <c r="M91" s="71" t="s">
        <v>75</v>
      </c>
      <c r="N91" s="72"/>
      <c r="O91" s="71" t="s">
        <v>76</v>
      </c>
      <c r="P91" s="72"/>
      <c r="Q91" s="75" t="s">
        <v>78</v>
      </c>
      <c r="R91" s="76"/>
      <c r="S91" s="77"/>
      <c r="T91" s="2"/>
      <c r="U91" s="2"/>
      <c r="V91" s="2"/>
      <c r="W91" s="2"/>
      <c r="X91" s="2"/>
      <c r="Y91" s="1"/>
    </row>
    <row r="92" spans="1:25" ht="16.5" x14ac:dyDescent="0.25">
      <c r="A92" s="2"/>
      <c r="B92" s="66"/>
      <c r="C92" s="66"/>
      <c r="D92" s="66"/>
      <c r="E92" s="66"/>
      <c r="F92" s="66"/>
      <c r="G92" s="66"/>
      <c r="H92" s="66"/>
      <c r="I92" s="69"/>
      <c r="J92" s="70"/>
      <c r="K92" s="73"/>
      <c r="L92" s="74"/>
      <c r="M92" s="73"/>
      <c r="N92" s="74"/>
      <c r="O92" s="73"/>
      <c r="P92" s="74"/>
      <c r="Q92" s="16" t="s">
        <v>65</v>
      </c>
      <c r="R92" s="66" t="s">
        <v>77</v>
      </c>
      <c r="S92" s="66"/>
      <c r="T92" s="2"/>
      <c r="U92" s="2"/>
      <c r="V92" s="2"/>
      <c r="W92" s="2"/>
      <c r="X92" s="2"/>
      <c r="Y92" s="1"/>
    </row>
    <row r="93" spans="1:25" ht="16.5" x14ac:dyDescent="0.25">
      <c r="A93" s="2"/>
      <c r="B93" s="64">
        <v>1</v>
      </c>
      <c r="C93" s="64"/>
      <c r="D93" s="64"/>
      <c r="E93" s="26">
        <v>2</v>
      </c>
      <c r="F93" s="65">
        <v>3</v>
      </c>
      <c r="G93" s="65"/>
      <c r="H93" s="26">
        <v>4</v>
      </c>
      <c r="I93" s="65">
        <v>5</v>
      </c>
      <c r="J93" s="65"/>
      <c r="K93" s="65">
        <v>6</v>
      </c>
      <c r="L93" s="65"/>
      <c r="M93" s="65">
        <v>7</v>
      </c>
      <c r="N93" s="65"/>
      <c r="O93" s="65">
        <v>8</v>
      </c>
      <c r="P93" s="65"/>
      <c r="Q93" s="26">
        <v>9</v>
      </c>
      <c r="R93" s="65">
        <v>10</v>
      </c>
      <c r="S93" s="65"/>
      <c r="T93" s="2"/>
      <c r="U93" s="2"/>
      <c r="V93" s="2"/>
      <c r="W93" s="2"/>
      <c r="X93" s="2"/>
      <c r="Y93" s="1"/>
    </row>
    <row r="94" spans="1:25" ht="33" customHeight="1" x14ac:dyDescent="0.25">
      <c r="A94" s="2"/>
      <c r="B94" s="57" t="s">
        <v>72</v>
      </c>
      <c r="C94" s="57"/>
      <c r="D94" s="57"/>
      <c r="E94" s="19">
        <v>100</v>
      </c>
      <c r="F94" s="58" t="s">
        <v>73</v>
      </c>
      <c r="G94" s="58"/>
      <c r="H94" s="31">
        <f>SUM(I94:Q94)</f>
        <v>15381157</v>
      </c>
      <c r="I94" s="59">
        <f>I96</f>
        <v>13067857</v>
      </c>
      <c r="J94" s="59"/>
      <c r="K94" s="59">
        <v>0</v>
      </c>
      <c r="L94" s="59"/>
      <c r="M94" s="59">
        <v>0</v>
      </c>
      <c r="N94" s="59"/>
      <c r="O94" s="59">
        <f>O96</f>
        <v>0</v>
      </c>
      <c r="P94" s="59"/>
      <c r="Q94" s="32">
        <f>Q95+Q96+Q97+Q98+Q100+Q101</f>
        <v>2313300</v>
      </c>
      <c r="R94" s="59">
        <f>R96+R100</f>
        <v>0</v>
      </c>
      <c r="S94" s="59"/>
      <c r="T94" s="2"/>
      <c r="U94" s="2"/>
      <c r="V94" s="2"/>
      <c r="W94" s="2"/>
      <c r="X94" s="2"/>
      <c r="Y94" s="1"/>
    </row>
    <row r="95" spans="1:25" ht="33" customHeight="1" x14ac:dyDescent="0.25">
      <c r="A95" s="2"/>
      <c r="B95" s="52" t="s">
        <v>79</v>
      </c>
      <c r="C95" s="55"/>
      <c r="D95" s="55"/>
      <c r="E95" s="15">
        <v>110</v>
      </c>
      <c r="F95" s="53"/>
      <c r="G95" s="53"/>
      <c r="H95" s="28">
        <f t="shared" ref="H95:H105" si="0">SUM(I95:Q95)</f>
        <v>0</v>
      </c>
      <c r="I95" s="53" t="s">
        <v>73</v>
      </c>
      <c r="J95" s="53"/>
      <c r="K95" s="53" t="s">
        <v>73</v>
      </c>
      <c r="L95" s="53"/>
      <c r="M95" s="53" t="s">
        <v>73</v>
      </c>
      <c r="N95" s="53"/>
      <c r="O95" s="53" t="s">
        <v>73</v>
      </c>
      <c r="P95" s="53"/>
      <c r="Q95" s="29"/>
      <c r="R95" s="53" t="s">
        <v>73</v>
      </c>
      <c r="S95" s="53"/>
      <c r="T95" s="2"/>
      <c r="U95" s="2"/>
      <c r="V95" s="2"/>
      <c r="W95" s="2"/>
      <c r="X95" s="2"/>
      <c r="Y95" s="1"/>
    </row>
    <row r="96" spans="1:25" ht="34.5" customHeight="1" x14ac:dyDescent="0.25">
      <c r="A96" s="2"/>
      <c r="B96" s="52" t="s">
        <v>80</v>
      </c>
      <c r="C96" s="55"/>
      <c r="D96" s="55"/>
      <c r="E96" s="15">
        <v>120</v>
      </c>
      <c r="F96" s="53"/>
      <c r="G96" s="53"/>
      <c r="H96" s="28">
        <f>SUM(I96:Q96)</f>
        <v>15381157</v>
      </c>
      <c r="I96" s="60">
        <v>13067857</v>
      </c>
      <c r="J96" s="61"/>
      <c r="K96" s="62" t="s">
        <v>73</v>
      </c>
      <c r="L96" s="63"/>
      <c r="M96" s="62" t="s">
        <v>73</v>
      </c>
      <c r="N96" s="63"/>
      <c r="O96" s="60"/>
      <c r="P96" s="61"/>
      <c r="Q96" s="29">
        <v>2313300</v>
      </c>
      <c r="R96" s="60"/>
      <c r="S96" s="61"/>
      <c r="T96" s="2"/>
      <c r="U96" s="2"/>
      <c r="V96" s="2"/>
      <c r="W96" s="2"/>
      <c r="X96" s="2"/>
      <c r="Y96" s="1"/>
    </row>
    <row r="97" spans="1:25" ht="49.5" customHeight="1" x14ac:dyDescent="0.25">
      <c r="A97" s="2"/>
      <c r="B97" s="52" t="s">
        <v>81</v>
      </c>
      <c r="C97" s="52"/>
      <c r="D97" s="52"/>
      <c r="E97" s="15">
        <v>130</v>
      </c>
      <c r="F97" s="53"/>
      <c r="G97" s="53"/>
      <c r="H97" s="28">
        <f t="shared" si="0"/>
        <v>0</v>
      </c>
      <c r="I97" s="53" t="s">
        <v>73</v>
      </c>
      <c r="J97" s="53"/>
      <c r="K97" s="53" t="s">
        <v>73</v>
      </c>
      <c r="L97" s="53"/>
      <c r="M97" s="53" t="s">
        <v>73</v>
      </c>
      <c r="N97" s="53"/>
      <c r="O97" s="53" t="s">
        <v>73</v>
      </c>
      <c r="P97" s="53"/>
      <c r="Q97" s="29"/>
      <c r="R97" s="53" t="s">
        <v>73</v>
      </c>
      <c r="S97" s="53"/>
      <c r="T97" s="2"/>
      <c r="U97" s="2"/>
      <c r="V97" s="2"/>
      <c r="W97" s="2"/>
      <c r="X97" s="2"/>
      <c r="Y97" s="1"/>
    </row>
    <row r="98" spans="1:25" ht="96" customHeight="1" x14ac:dyDescent="0.25">
      <c r="A98" s="2"/>
      <c r="B98" s="56" t="s">
        <v>82</v>
      </c>
      <c r="C98" s="56"/>
      <c r="D98" s="56"/>
      <c r="E98" s="15">
        <v>140</v>
      </c>
      <c r="F98" s="53"/>
      <c r="G98" s="53"/>
      <c r="H98" s="28">
        <f t="shared" si="0"/>
        <v>0</v>
      </c>
      <c r="I98" s="53" t="s">
        <v>73</v>
      </c>
      <c r="J98" s="53"/>
      <c r="K98" s="53" t="s">
        <v>73</v>
      </c>
      <c r="L98" s="53"/>
      <c r="M98" s="53" t="s">
        <v>73</v>
      </c>
      <c r="N98" s="53"/>
      <c r="O98" s="53" t="s">
        <v>73</v>
      </c>
      <c r="P98" s="53"/>
      <c r="Q98" s="29"/>
      <c r="R98" s="53" t="s">
        <v>73</v>
      </c>
      <c r="S98" s="53"/>
      <c r="T98" s="2"/>
      <c r="U98" s="2"/>
      <c r="V98" s="2"/>
      <c r="W98" s="2"/>
      <c r="X98" s="2"/>
      <c r="Y98" s="1"/>
    </row>
    <row r="99" spans="1:25" ht="48.75" customHeight="1" x14ac:dyDescent="0.25">
      <c r="A99" s="2"/>
      <c r="B99" s="52" t="s">
        <v>83</v>
      </c>
      <c r="C99" s="52"/>
      <c r="D99" s="52"/>
      <c r="E99" s="15">
        <v>150</v>
      </c>
      <c r="F99" s="53"/>
      <c r="G99" s="53"/>
      <c r="H99" s="28">
        <f t="shared" si="0"/>
        <v>0</v>
      </c>
      <c r="I99" s="53" t="s">
        <v>73</v>
      </c>
      <c r="J99" s="53"/>
      <c r="K99" s="53"/>
      <c r="L99" s="53"/>
      <c r="M99" s="53"/>
      <c r="N99" s="53"/>
      <c r="O99" s="53" t="s">
        <v>73</v>
      </c>
      <c r="P99" s="53"/>
      <c r="Q99" s="30" t="s">
        <v>73</v>
      </c>
      <c r="R99" s="53" t="s">
        <v>73</v>
      </c>
      <c r="S99" s="53"/>
      <c r="T99" s="2"/>
      <c r="U99" s="2"/>
      <c r="V99" s="2"/>
      <c r="W99" s="2"/>
      <c r="X99" s="2"/>
      <c r="Y99" s="1"/>
    </row>
    <row r="100" spans="1:25" ht="16.5" x14ac:dyDescent="0.25">
      <c r="A100" s="2"/>
      <c r="B100" s="52" t="s">
        <v>84</v>
      </c>
      <c r="C100" s="52"/>
      <c r="D100" s="52"/>
      <c r="E100" s="15">
        <v>160</v>
      </c>
      <c r="F100" s="53"/>
      <c r="G100" s="53"/>
      <c r="H100" s="28">
        <f t="shared" si="0"/>
        <v>0</v>
      </c>
      <c r="I100" s="53" t="s">
        <v>73</v>
      </c>
      <c r="J100" s="53"/>
      <c r="K100" s="53" t="s">
        <v>73</v>
      </c>
      <c r="L100" s="53"/>
      <c r="M100" s="53" t="s">
        <v>73</v>
      </c>
      <c r="N100" s="53"/>
      <c r="O100" s="53" t="s">
        <v>73</v>
      </c>
      <c r="P100" s="53"/>
      <c r="Q100" s="29"/>
      <c r="R100" s="53"/>
      <c r="S100" s="53"/>
      <c r="T100" s="2"/>
      <c r="U100" s="2"/>
      <c r="V100" s="2"/>
      <c r="W100" s="2"/>
      <c r="X100" s="2"/>
      <c r="Y100" s="1"/>
    </row>
    <row r="101" spans="1:25" ht="32.25" customHeight="1" x14ac:dyDescent="0.25">
      <c r="A101" s="2"/>
      <c r="B101" s="52" t="s">
        <v>85</v>
      </c>
      <c r="C101" s="52"/>
      <c r="D101" s="52"/>
      <c r="E101" s="15">
        <v>180</v>
      </c>
      <c r="F101" s="53" t="s">
        <v>73</v>
      </c>
      <c r="G101" s="53"/>
      <c r="H101" s="28">
        <f t="shared" si="0"/>
        <v>0</v>
      </c>
      <c r="I101" s="53" t="s">
        <v>73</v>
      </c>
      <c r="J101" s="53"/>
      <c r="K101" s="53" t="s">
        <v>73</v>
      </c>
      <c r="L101" s="53"/>
      <c r="M101" s="53" t="s">
        <v>73</v>
      </c>
      <c r="N101" s="53"/>
      <c r="O101" s="53" t="s">
        <v>73</v>
      </c>
      <c r="P101" s="53"/>
      <c r="Q101" s="29"/>
      <c r="R101" s="53" t="s">
        <v>73</v>
      </c>
      <c r="S101" s="53"/>
      <c r="T101" s="2"/>
      <c r="U101" s="2"/>
      <c r="V101" s="2"/>
      <c r="W101" s="2"/>
      <c r="X101" s="2"/>
      <c r="Y101" s="1"/>
    </row>
    <row r="102" spans="1:25" ht="33" customHeight="1" x14ac:dyDescent="0.25">
      <c r="A102" s="2"/>
      <c r="B102" s="57" t="s">
        <v>86</v>
      </c>
      <c r="C102" s="57"/>
      <c r="D102" s="57"/>
      <c r="E102" s="19">
        <v>200</v>
      </c>
      <c r="F102" s="58"/>
      <c r="G102" s="58"/>
      <c r="H102" s="31">
        <f t="shared" si="0"/>
        <v>15381157</v>
      </c>
      <c r="I102" s="59">
        <f>I103+I106+I109+I110+I113+I114+I115+I111+I108</f>
        <v>13067857</v>
      </c>
      <c r="J102" s="59"/>
      <c r="K102" s="59">
        <f>K103+K106+K109+K110+K113+K114+K115+K111+K108</f>
        <v>0</v>
      </c>
      <c r="L102" s="59"/>
      <c r="M102" s="59">
        <f>M103+M106+M109+M110+M113+M114+M115+M111+M108</f>
        <v>0</v>
      </c>
      <c r="N102" s="59"/>
      <c r="O102" s="59">
        <f>O103+O106+O109+O110+O113+O114+O115+O111+O108</f>
        <v>0</v>
      </c>
      <c r="P102" s="59"/>
      <c r="Q102" s="32">
        <f>Q103+Q106+Q109+Q110+Q113+Q114+Q115+Q111+Q108</f>
        <v>2313300</v>
      </c>
      <c r="R102" s="59">
        <f>R103+R106+R109+R110+R113+R114+R115+R111+R108</f>
        <v>0</v>
      </c>
      <c r="S102" s="59"/>
      <c r="T102" s="2"/>
      <c r="U102" s="2"/>
      <c r="V102" s="2"/>
      <c r="W102" s="2"/>
      <c r="X102" s="2"/>
      <c r="Y102" s="1"/>
    </row>
    <row r="103" spans="1:25" ht="32.25" customHeight="1" x14ac:dyDescent="0.25">
      <c r="A103" s="2"/>
      <c r="B103" s="52" t="s">
        <v>87</v>
      </c>
      <c r="C103" s="55"/>
      <c r="D103" s="55"/>
      <c r="E103" s="15">
        <v>210</v>
      </c>
      <c r="F103" s="53"/>
      <c r="G103" s="53"/>
      <c r="H103" s="28">
        <f>SUM(I103:Q103)</f>
        <v>10799870</v>
      </c>
      <c r="I103" s="51">
        <f>I104+I105</f>
        <v>10799870</v>
      </c>
      <c r="J103" s="51"/>
      <c r="K103" s="51">
        <f>K104+K105</f>
        <v>0</v>
      </c>
      <c r="L103" s="51"/>
      <c r="M103" s="51">
        <f>M104+M105</f>
        <v>0</v>
      </c>
      <c r="N103" s="51"/>
      <c r="O103" s="51">
        <f>O104+O105</f>
        <v>0</v>
      </c>
      <c r="P103" s="51"/>
      <c r="Q103" s="29">
        <f>Q104+Q105</f>
        <v>0</v>
      </c>
      <c r="R103" s="51">
        <f>R104+R105</f>
        <v>0</v>
      </c>
      <c r="S103" s="51"/>
      <c r="T103" s="2"/>
      <c r="U103" s="2"/>
      <c r="V103" s="2"/>
      <c r="W103" s="2"/>
      <c r="X103" s="2"/>
      <c r="Y103" s="1"/>
    </row>
    <row r="104" spans="1:25" ht="31.5" customHeight="1" x14ac:dyDescent="0.25">
      <c r="A104" s="2"/>
      <c r="B104" s="52" t="s">
        <v>138</v>
      </c>
      <c r="C104" s="55"/>
      <c r="D104" s="55"/>
      <c r="E104" s="21">
        <v>211</v>
      </c>
      <c r="F104" s="53">
        <v>111</v>
      </c>
      <c r="G104" s="53"/>
      <c r="H104" s="28">
        <f>SUM(I104:Q104)</f>
        <v>8296209</v>
      </c>
      <c r="I104" s="51">
        <v>8296209</v>
      </c>
      <c r="J104" s="51"/>
      <c r="K104" s="51"/>
      <c r="L104" s="51"/>
      <c r="M104" s="51"/>
      <c r="N104" s="51"/>
      <c r="O104" s="51"/>
      <c r="P104" s="51"/>
      <c r="Q104" s="29"/>
      <c r="R104" s="51"/>
      <c r="S104" s="51"/>
      <c r="T104" s="2"/>
      <c r="U104" s="2"/>
      <c r="V104" s="2"/>
      <c r="W104" s="2"/>
      <c r="X104" s="2"/>
      <c r="Y104" s="1"/>
    </row>
    <row r="105" spans="1:25" ht="34.5" customHeight="1" x14ac:dyDescent="0.25">
      <c r="A105" s="2"/>
      <c r="B105" s="54" t="s">
        <v>139</v>
      </c>
      <c r="C105" s="55"/>
      <c r="D105" s="55"/>
      <c r="E105" s="15">
        <v>213</v>
      </c>
      <c r="F105" s="53">
        <v>119</v>
      </c>
      <c r="G105" s="53"/>
      <c r="H105" s="28">
        <f t="shared" si="0"/>
        <v>2503661</v>
      </c>
      <c r="I105" s="51">
        <v>2503661</v>
      </c>
      <c r="J105" s="51"/>
      <c r="K105" s="51"/>
      <c r="L105" s="51"/>
      <c r="M105" s="51"/>
      <c r="N105" s="51"/>
      <c r="O105" s="51"/>
      <c r="P105" s="51"/>
      <c r="Q105" s="29"/>
      <c r="R105" s="51"/>
      <c r="S105" s="51"/>
      <c r="T105" s="2"/>
      <c r="U105" s="2"/>
      <c r="V105" s="2"/>
      <c r="W105" s="2"/>
      <c r="X105" s="2"/>
      <c r="Y105" s="1"/>
    </row>
    <row r="106" spans="1:25" ht="33" customHeight="1" x14ac:dyDescent="0.25">
      <c r="A106" s="2"/>
      <c r="B106" s="56" t="s">
        <v>88</v>
      </c>
      <c r="C106" s="56"/>
      <c r="D106" s="56"/>
      <c r="E106" s="15">
        <v>220</v>
      </c>
      <c r="F106" s="53"/>
      <c r="G106" s="53"/>
      <c r="H106" s="28">
        <f t="shared" ref="H106:H118" si="1">SUM(I106:Q106)</f>
        <v>0</v>
      </c>
      <c r="I106" s="51"/>
      <c r="J106" s="51"/>
      <c r="K106" s="51"/>
      <c r="L106" s="51"/>
      <c r="M106" s="51"/>
      <c r="N106" s="51"/>
      <c r="O106" s="51"/>
      <c r="P106" s="51"/>
      <c r="Q106" s="29"/>
      <c r="R106" s="51"/>
      <c r="S106" s="51"/>
      <c r="T106" s="2"/>
      <c r="U106" s="2"/>
      <c r="V106" s="2"/>
      <c r="W106" s="2"/>
      <c r="X106" s="2"/>
      <c r="Y106" s="1"/>
    </row>
    <row r="107" spans="1:25" ht="16.5" x14ac:dyDescent="0.25">
      <c r="A107" s="2"/>
      <c r="B107" s="53" t="s">
        <v>89</v>
      </c>
      <c r="C107" s="53"/>
      <c r="D107" s="53"/>
      <c r="E107" s="15"/>
      <c r="F107" s="53"/>
      <c r="G107" s="53"/>
      <c r="H107" s="28">
        <f t="shared" si="1"/>
        <v>0</v>
      </c>
      <c r="I107" s="51"/>
      <c r="J107" s="51"/>
      <c r="K107" s="51"/>
      <c r="L107" s="51"/>
      <c r="M107" s="51"/>
      <c r="N107" s="51"/>
      <c r="O107" s="51"/>
      <c r="P107" s="51"/>
      <c r="Q107" s="29"/>
      <c r="R107" s="51"/>
      <c r="S107" s="51"/>
      <c r="T107" s="2"/>
      <c r="U107" s="2"/>
      <c r="V107" s="2"/>
      <c r="W107" s="2"/>
      <c r="X107" s="2"/>
      <c r="Y107" s="1"/>
    </row>
    <row r="108" spans="1:25" ht="30.75" customHeight="1" x14ac:dyDescent="0.25">
      <c r="A108" s="2"/>
      <c r="B108" s="52" t="s">
        <v>90</v>
      </c>
      <c r="C108" s="52"/>
      <c r="D108" s="52"/>
      <c r="E108" s="48">
        <v>230</v>
      </c>
      <c r="F108" s="53">
        <v>831</v>
      </c>
      <c r="G108" s="53"/>
      <c r="H108" s="28">
        <f t="shared" ref="H108" si="2">SUM(I108:Q108)</f>
        <v>0</v>
      </c>
      <c r="I108" s="51"/>
      <c r="J108" s="51"/>
      <c r="K108" s="51"/>
      <c r="L108" s="51"/>
      <c r="M108" s="51"/>
      <c r="N108" s="51"/>
      <c r="O108" s="51"/>
      <c r="P108" s="51"/>
      <c r="Q108" s="49"/>
      <c r="R108" s="51"/>
      <c r="S108" s="51"/>
      <c r="T108" s="2"/>
      <c r="U108" s="2"/>
      <c r="V108" s="2"/>
      <c r="W108" s="2"/>
      <c r="X108" s="2"/>
      <c r="Y108" s="1"/>
    </row>
    <row r="109" spans="1:25" ht="33" customHeight="1" x14ac:dyDescent="0.25">
      <c r="A109" s="2"/>
      <c r="B109" s="52" t="s">
        <v>90</v>
      </c>
      <c r="C109" s="52"/>
      <c r="D109" s="52"/>
      <c r="E109" s="21">
        <v>230</v>
      </c>
      <c r="F109" s="53">
        <v>851</v>
      </c>
      <c r="G109" s="53"/>
      <c r="H109" s="28">
        <f t="shared" si="1"/>
        <v>195600</v>
      </c>
      <c r="I109" s="51">
        <v>195600</v>
      </c>
      <c r="J109" s="51"/>
      <c r="K109" s="51"/>
      <c r="L109" s="51"/>
      <c r="M109" s="51"/>
      <c r="N109" s="51"/>
      <c r="O109" s="51"/>
      <c r="P109" s="51"/>
      <c r="Q109" s="29"/>
      <c r="R109" s="51"/>
      <c r="S109" s="51"/>
      <c r="T109" s="2"/>
      <c r="U109" s="2"/>
      <c r="V109" s="2"/>
      <c r="W109" s="2"/>
      <c r="X109" s="2"/>
      <c r="Y109" s="1"/>
    </row>
    <row r="110" spans="1:25" ht="33" customHeight="1" x14ac:dyDescent="0.25">
      <c r="A110" s="2"/>
      <c r="B110" s="52" t="s">
        <v>90</v>
      </c>
      <c r="C110" s="52"/>
      <c r="D110" s="52"/>
      <c r="E110" s="15">
        <v>230</v>
      </c>
      <c r="F110" s="53">
        <v>852</v>
      </c>
      <c r="G110" s="53"/>
      <c r="H110" s="28">
        <f t="shared" si="1"/>
        <v>26500</v>
      </c>
      <c r="I110" s="51">
        <v>26500</v>
      </c>
      <c r="J110" s="51"/>
      <c r="K110" s="51"/>
      <c r="L110" s="51"/>
      <c r="M110" s="51"/>
      <c r="N110" s="51"/>
      <c r="O110" s="51"/>
      <c r="P110" s="51"/>
      <c r="Q110" s="29"/>
      <c r="R110" s="51"/>
      <c r="S110" s="51"/>
      <c r="T110" s="2"/>
      <c r="U110" s="2"/>
      <c r="V110" s="2"/>
      <c r="W110" s="2"/>
      <c r="X110" s="2"/>
      <c r="Y110" s="1"/>
    </row>
    <row r="111" spans="1:25" ht="33" customHeight="1" x14ac:dyDescent="0.25">
      <c r="A111" s="2"/>
      <c r="B111" s="52" t="s">
        <v>90</v>
      </c>
      <c r="C111" s="52"/>
      <c r="D111" s="52"/>
      <c r="E111" s="48">
        <v>230</v>
      </c>
      <c r="F111" s="53">
        <v>853</v>
      </c>
      <c r="G111" s="53"/>
      <c r="H111" s="28">
        <f t="shared" ref="H111" si="3">SUM(I111:Q111)</f>
        <v>35000</v>
      </c>
      <c r="I111" s="51">
        <v>35000</v>
      </c>
      <c r="J111" s="51"/>
      <c r="K111" s="51"/>
      <c r="L111" s="51"/>
      <c r="M111" s="51"/>
      <c r="N111" s="51"/>
      <c r="O111" s="51"/>
      <c r="P111" s="51"/>
      <c r="Q111" s="49"/>
      <c r="R111" s="51"/>
      <c r="S111" s="51"/>
      <c r="T111" s="2"/>
      <c r="U111" s="2"/>
      <c r="V111" s="2"/>
      <c r="W111" s="2"/>
      <c r="X111" s="2"/>
      <c r="Y111" s="1"/>
    </row>
    <row r="112" spans="1:25" ht="16.5" x14ac:dyDescent="0.25">
      <c r="A112" s="2"/>
      <c r="B112" s="53" t="s">
        <v>89</v>
      </c>
      <c r="C112" s="53"/>
      <c r="D112" s="53"/>
      <c r="E112" s="15"/>
      <c r="F112" s="53"/>
      <c r="G112" s="53"/>
      <c r="H112" s="28">
        <f t="shared" si="1"/>
        <v>0</v>
      </c>
      <c r="I112" s="51"/>
      <c r="J112" s="51"/>
      <c r="K112" s="51"/>
      <c r="L112" s="51"/>
      <c r="M112" s="51"/>
      <c r="N112" s="51"/>
      <c r="O112" s="51"/>
      <c r="P112" s="51"/>
      <c r="Q112" s="29"/>
      <c r="R112" s="51"/>
      <c r="S112" s="51"/>
      <c r="T112" s="2"/>
      <c r="U112" s="2"/>
      <c r="V112" s="2"/>
      <c r="W112" s="2"/>
      <c r="X112" s="2"/>
      <c r="Y112" s="1"/>
    </row>
    <row r="113" spans="1:25" ht="33" customHeight="1" x14ac:dyDescent="0.25">
      <c r="A113" s="2"/>
      <c r="B113" s="54" t="s">
        <v>91</v>
      </c>
      <c r="C113" s="54"/>
      <c r="D113" s="54"/>
      <c r="E113" s="15">
        <v>240</v>
      </c>
      <c r="F113" s="53"/>
      <c r="G113" s="53"/>
      <c r="H113" s="28">
        <f t="shared" si="1"/>
        <v>0</v>
      </c>
      <c r="I113" s="51"/>
      <c r="J113" s="51"/>
      <c r="K113" s="51"/>
      <c r="L113" s="51"/>
      <c r="M113" s="51"/>
      <c r="N113" s="51"/>
      <c r="O113" s="51"/>
      <c r="P113" s="51"/>
      <c r="Q113" s="29"/>
      <c r="R113" s="51"/>
      <c r="S113" s="51"/>
      <c r="T113" s="2"/>
      <c r="U113" s="2"/>
      <c r="V113" s="2"/>
      <c r="W113" s="2"/>
      <c r="X113" s="2"/>
      <c r="Y113" s="1"/>
    </row>
    <row r="114" spans="1:25" ht="49.5" customHeight="1" x14ac:dyDescent="0.25">
      <c r="A114" s="2"/>
      <c r="B114" s="52" t="s">
        <v>92</v>
      </c>
      <c r="C114" s="52"/>
      <c r="D114" s="52"/>
      <c r="E114" s="15">
        <v>250</v>
      </c>
      <c r="F114" s="53"/>
      <c r="G114" s="53"/>
      <c r="H114" s="28">
        <f t="shared" si="1"/>
        <v>0</v>
      </c>
      <c r="I114" s="51"/>
      <c r="J114" s="51"/>
      <c r="K114" s="51"/>
      <c r="L114" s="51"/>
      <c r="M114" s="51"/>
      <c r="N114" s="51"/>
      <c r="O114" s="51"/>
      <c r="P114" s="51"/>
      <c r="Q114" s="29"/>
      <c r="R114" s="51"/>
      <c r="S114" s="51"/>
      <c r="T114" s="2"/>
      <c r="U114" s="2"/>
      <c r="V114" s="2"/>
      <c r="W114" s="2"/>
      <c r="X114" s="2"/>
      <c r="Y114" s="1"/>
    </row>
    <row r="115" spans="1:25" ht="46.5" customHeight="1" x14ac:dyDescent="0.25">
      <c r="A115" s="2"/>
      <c r="B115" s="52" t="s">
        <v>93</v>
      </c>
      <c r="C115" s="52"/>
      <c r="D115" s="52"/>
      <c r="E115" s="15">
        <v>260</v>
      </c>
      <c r="F115" s="53">
        <v>244</v>
      </c>
      <c r="G115" s="53"/>
      <c r="H115" s="28">
        <f t="shared" si="1"/>
        <v>4324187</v>
      </c>
      <c r="I115" s="51">
        <v>2010887</v>
      </c>
      <c r="J115" s="51"/>
      <c r="K115" s="51"/>
      <c r="L115" s="51"/>
      <c r="M115" s="51"/>
      <c r="N115" s="51"/>
      <c r="O115" s="51"/>
      <c r="P115" s="51"/>
      <c r="Q115" s="29">
        <v>2313300</v>
      </c>
      <c r="R115" s="51"/>
      <c r="S115" s="51"/>
      <c r="T115" s="2"/>
      <c r="U115" s="2"/>
      <c r="V115" s="2"/>
      <c r="W115" s="2"/>
      <c r="X115" s="2"/>
      <c r="Y115" s="1"/>
    </row>
    <row r="116" spans="1:25" ht="48" customHeight="1" x14ac:dyDescent="0.25">
      <c r="A116" s="2"/>
      <c r="B116" s="57" t="s">
        <v>94</v>
      </c>
      <c r="C116" s="57"/>
      <c r="D116" s="57"/>
      <c r="E116" s="19">
        <v>300</v>
      </c>
      <c r="F116" s="58" t="s">
        <v>73</v>
      </c>
      <c r="G116" s="58"/>
      <c r="H116" s="31">
        <f t="shared" si="1"/>
        <v>0</v>
      </c>
      <c r="I116" s="59">
        <f>I117+I118</f>
        <v>0</v>
      </c>
      <c r="J116" s="59"/>
      <c r="K116" s="59">
        <f>K117+K118</f>
        <v>0</v>
      </c>
      <c r="L116" s="59"/>
      <c r="M116" s="59">
        <f>M117+M118</f>
        <v>0</v>
      </c>
      <c r="N116" s="59"/>
      <c r="O116" s="59">
        <f>O117+O118</f>
        <v>0</v>
      </c>
      <c r="P116" s="59"/>
      <c r="Q116" s="32">
        <f>Q117+Q118</f>
        <v>0</v>
      </c>
      <c r="R116" s="59">
        <f>R117+R118</f>
        <v>0</v>
      </c>
      <c r="S116" s="59"/>
      <c r="T116" s="2"/>
      <c r="U116" s="2"/>
      <c r="V116" s="2"/>
      <c r="W116" s="2"/>
      <c r="X116" s="2"/>
      <c r="Y116" s="1"/>
    </row>
    <row r="117" spans="1:25" ht="50.25" customHeight="1" x14ac:dyDescent="0.25">
      <c r="A117" s="2"/>
      <c r="B117" s="52" t="s">
        <v>95</v>
      </c>
      <c r="C117" s="55"/>
      <c r="D117" s="55"/>
      <c r="E117" s="15">
        <v>310</v>
      </c>
      <c r="F117" s="53"/>
      <c r="G117" s="53"/>
      <c r="H117" s="28">
        <f t="shared" si="1"/>
        <v>0</v>
      </c>
      <c r="I117" s="51"/>
      <c r="J117" s="51"/>
      <c r="K117" s="51"/>
      <c r="L117" s="51"/>
      <c r="M117" s="51"/>
      <c r="N117" s="51"/>
      <c r="O117" s="51"/>
      <c r="P117" s="51"/>
      <c r="Q117" s="29"/>
      <c r="R117" s="51"/>
      <c r="S117" s="51"/>
      <c r="T117" s="2"/>
      <c r="U117" s="2"/>
      <c r="V117" s="2"/>
      <c r="W117" s="2"/>
      <c r="X117" s="2"/>
      <c r="Y117" s="1"/>
    </row>
    <row r="118" spans="1:25" ht="16.5" x14ac:dyDescent="0.25">
      <c r="A118" s="2"/>
      <c r="B118" s="55" t="s">
        <v>96</v>
      </c>
      <c r="C118" s="55"/>
      <c r="D118" s="55"/>
      <c r="E118" s="15">
        <v>320</v>
      </c>
      <c r="F118" s="53"/>
      <c r="G118" s="53"/>
      <c r="H118" s="28">
        <f t="shared" si="1"/>
        <v>0</v>
      </c>
      <c r="I118" s="51"/>
      <c r="J118" s="51"/>
      <c r="K118" s="51"/>
      <c r="L118" s="51"/>
      <c r="M118" s="51"/>
      <c r="N118" s="51"/>
      <c r="O118" s="51"/>
      <c r="P118" s="51"/>
      <c r="Q118" s="29"/>
      <c r="R118" s="51"/>
      <c r="S118" s="51"/>
      <c r="T118" s="2"/>
      <c r="U118" s="2"/>
      <c r="V118" s="2"/>
      <c r="W118" s="2"/>
      <c r="X118" s="2"/>
      <c r="Y118" s="1"/>
    </row>
    <row r="119" spans="1:25" ht="33" customHeight="1" x14ac:dyDescent="0.25">
      <c r="A119" s="2"/>
      <c r="B119" s="57" t="s">
        <v>97</v>
      </c>
      <c r="C119" s="57"/>
      <c r="D119" s="57"/>
      <c r="E119" s="19">
        <v>400</v>
      </c>
      <c r="F119" s="58"/>
      <c r="G119" s="58"/>
      <c r="H119" s="31">
        <f t="shared" ref="H119" si="4">SUM(I119:Q119)</f>
        <v>0</v>
      </c>
      <c r="I119" s="59">
        <f>I120+I121</f>
        <v>0</v>
      </c>
      <c r="J119" s="59"/>
      <c r="K119" s="59">
        <f>K120+K121</f>
        <v>0</v>
      </c>
      <c r="L119" s="59"/>
      <c r="M119" s="59">
        <f>M120+M121</f>
        <v>0</v>
      </c>
      <c r="N119" s="59"/>
      <c r="O119" s="59">
        <f>O120+O121</f>
        <v>0</v>
      </c>
      <c r="P119" s="59"/>
      <c r="Q119" s="32">
        <f>Q120+Q121</f>
        <v>0</v>
      </c>
      <c r="R119" s="59">
        <f>R120+R121</f>
        <v>0</v>
      </c>
      <c r="S119" s="59"/>
      <c r="T119" s="2"/>
      <c r="U119" s="2"/>
      <c r="V119" s="2"/>
      <c r="W119" s="2"/>
      <c r="X119" s="2"/>
      <c r="Y119" s="1"/>
    </row>
    <row r="120" spans="1:25" ht="48.75" customHeight="1" x14ac:dyDescent="0.25">
      <c r="A120" s="2"/>
      <c r="B120" s="52" t="s">
        <v>98</v>
      </c>
      <c r="C120" s="55"/>
      <c r="D120" s="55"/>
      <c r="E120" s="15">
        <v>410</v>
      </c>
      <c r="F120" s="53"/>
      <c r="G120" s="53"/>
      <c r="H120" s="28">
        <f>SUM(I120:Q120)</f>
        <v>0</v>
      </c>
      <c r="I120" s="51"/>
      <c r="J120" s="51"/>
      <c r="K120" s="51"/>
      <c r="L120" s="51"/>
      <c r="M120" s="51"/>
      <c r="N120" s="51"/>
      <c r="O120" s="51"/>
      <c r="P120" s="51"/>
      <c r="Q120" s="29"/>
      <c r="R120" s="51"/>
      <c r="S120" s="51"/>
      <c r="T120" s="2"/>
      <c r="U120" s="2"/>
      <c r="V120" s="2"/>
      <c r="W120" s="2"/>
      <c r="X120" s="2"/>
      <c r="Y120" s="1"/>
    </row>
    <row r="121" spans="1:25" ht="16.5" x14ac:dyDescent="0.25">
      <c r="A121" s="2"/>
      <c r="B121" s="55" t="s">
        <v>99</v>
      </c>
      <c r="C121" s="55"/>
      <c r="D121" s="55"/>
      <c r="E121" s="15">
        <v>420</v>
      </c>
      <c r="F121" s="53"/>
      <c r="G121" s="53"/>
      <c r="H121" s="28">
        <f>SUM(I121:Q121)</f>
        <v>0</v>
      </c>
      <c r="I121" s="51"/>
      <c r="J121" s="51"/>
      <c r="K121" s="51"/>
      <c r="L121" s="51"/>
      <c r="M121" s="51"/>
      <c r="N121" s="51"/>
      <c r="O121" s="51"/>
      <c r="P121" s="51"/>
      <c r="Q121" s="29"/>
      <c r="R121" s="51"/>
      <c r="S121" s="51"/>
      <c r="T121" s="2"/>
      <c r="U121" s="2"/>
      <c r="V121" s="2"/>
      <c r="W121" s="2"/>
      <c r="X121" s="2"/>
      <c r="Y121" s="1"/>
    </row>
    <row r="122" spans="1:25" ht="33.75" customHeight="1" x14ac:dyDescent="0.25">
      <c r="A122" s="2"/>
      <c r="B122" s="57" t="s">
        <v>100</v>
      </c>
      <c r="C122" s="57"/>
      <c r="D122" s="57"/>
      <c r="E122" s="19">
        <v>500</v>
      </c>
      <c r="F122" s="58"/>
      <c r="G122" s="58"/>
      <c r="H122" s="31">
        <f>SUM(I122:Q122)</f>
        <v>0</v>
      </c>
      <c r="I122" s="59"/>
      <c r="J122" s="59"/>
      <c r="K122" s="59"/>
      <c r="L122" s="59"/>
      <c r="M122" s="59"/>
      <c r="N122" s="59"/>
      <c r="O122" s="59"/>
      <c r="P122" s="59"/>
      <c r="Q122" s="32"/>
      <c r="R122" s="59"/>
      <c r="S122" s="59"/>
      <c r="T122" s="2"/>
      <c r="U122" s="2"/>
      <c r="V122" s="2"/>
      <c r="W122" s="2"/>
      <c r="X122" s="2"/>
      <c r="Y122" s="1"/>
    </row>
    <row r="123" spans="1:25" ht="32.25" customHeight="1" x14ac:dyDescent="0.25">
      <c r="A123" s="2"/>
      <c r="B123" s="57" t="s">
        <v>101</v>
      </c>
      <c r="C123" s="57"/>
      <c r="D123" s="57"/>
      <c r="E123" s="19">
        <v>600</v>
      </c>
      <c r="F123" s="58"/>
      <c r="G123" s="58"/>
      <c r="H123" s="31">
        <f>SUM(I123:Q123)</f>
        <v>0</v>
      </c>
      <c r="I123" s="59"/>
      <c r="J123" s="59"/>
      <c r="K123" s="59"/>
      <c r="L123" s="59"/>
      <c r="M123" s="59"/>
      <c r="N123" s="59"/>
      <c r="O123" s="59"/>
      <c r="P123" s="59"/>
      <c r="Q123" s="32"/>
      <c r="R123" s="59"/>
      <c r="S123" s="59"/>
      <c r="T123" s="2"/>
      <c r="U123" s="2"/>
      <c r="V123" s="2"/>
      <c r="W123" s="2"/>
      <c r="X123" s="2"/>
      <c r="Y123" s="1"/>
    </row>
    <row r="124" spans="1:25" ht="16.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</row>
    <row r="125" spans="1:25" ht="16.5" x14ac:dyDescent="0.25">
      <c r="A125" s="2"/>
      <c r="B125" s="111" t="s">
        <v>103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2"/>
      <c r="U125" s="2"/>
      <c r="V125" s="2"/>
      <c r="W125" s="2"/>
      <c r="X125" s="2"/>
      <c r="Y125" s="1"/>
    </row>
    <row r="126" spans="1:25" ht="16.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</row>
    <row r="127" spans="1:25" ht="16.5" customHeight="1" x14ac:dyDescent="0.25">
      <c r="A127" s="2"/>
      <c r="B127" s="66" t="s">
        <v>61</v>
      </c>
      <c r="C127" s="66"/>
      <c r="D127" s="66"/>
      <c r="E127" s="66" t="s">
        <v>62</v>
      </c>
      <c r="F127" s="66" t="s">
        <v>63</v>
      </c>
      <c r="G127" s="66"/>
      <c r="H127" s="66" t="s">
        <v>64</v>
      </c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2"/>
      <c r="U127" s="2"/>
      <c r="V127" s="2"/>
      <c r="W127" s="2"/>
      <c r="X127" s="2"/>
      <c r="Y127" s="1"/>
    </row>
    <row r="128" spans="1:25" ht="16.5" customHeight="1" x14ac:dyDescent="0.25">
      <c r="A128" s="2"/>
      <c r="B128" s="66"/>
      <c r="C128" s="66"/>
      <c r="D128" s="66"/>
      <c r="E128" s="66"/>
      <c r="F128" s="66"/>
      <c r="G128" s="66"/>
      <c r="H128" s="66" t="s">
        <v>65</v>
      </c>
      <c r="I128" s="66" t="s">
        <v>40</v>
      </c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2"/>
      <c r="U128" s="2"/>
      <c r="V128" s="2"/>
      <c r="W128" s="2"/>
      <c r="X128" s="2"/>
      <c r="Y128" s="1"/>
    </row>
    <row r="129" spans="1:25" ht="78" customHeight="1" x14ac:dyDescent="0.25">
      <c r="A129" s="2"/>
      <c r="B129" s="66"/>
      <c r="C129" s="66"/>
      <c r="D129" s="66"/>
      <c r="E129" s="66"/>
      <c r="F129" s="66"/>
      <c r="G129" s="66"/>
      <c r="H129" s="66"/>
      <c r="I129" s="67" t="s">
        <v>133</v>
      </c>
      <c r="J129" s="68"/>
      <c r="K129" s="71" t="s">
        <v>74</v>
      </c>
      <c r="L129" s="72"/>
      <c r="M129" s="71" t="s">
        <v>75</v>
      </c>
      <c r="N129" s="72"/>
      <c r="O129" s="71" t="s">
        <v>76</v>
      </c>
      <c r="P129" s="72"/>
      <c r="Q129" s="75" t="s">
        <v>78</v>
      </c>
      <c r="R129" s="76"/>
      <c r="S129" s="77"/>
      <c r="T129" s="2"/>
      <c r="U129" s="2"/>
      <c r="V129" s="2"/>
      <c r="W129" s="2"/>
      <c r="X129" s="2"/>
      <c r="Y129" s="1"/>
    </row>
    <row r="130" spans="1:25" ht="16.5" customHeight="1" x14ac:dyDescent="0.25">
      <c r="A130" s="2"/>
      <c r="B130" s="66"/>
      <c r="C130" s="66"/>
      <c r="D130" s="66"/>
      <c r="E130" s="66"/>
      <c r="F130" s="66"/>
      <c r="G130" s="66"/>
      <c r="H130" s="66"/>
      <c r="I130" s="69"/>
      <c r="J130" s="70"/>
      <c r="K130" s="73"/>
      <c r="L130" s="74"/>
      <c r="M130" s="73"/>
      <c r="N130" s="74"/>
      <c r="O130" s="73"/>
      <c r="P130" s="74"/>
      <c r="Q130" s="23" t="s">
        <v>65</v>
      </c>
      <c r="R130" s="66" t="s">
        <v>77</v>
      </c>
      <c r="S130" s="66"/>
      <c r="T130" s="2"/>
      <c r="U130" s="2"/>
      <c r="V130" s="2"/>
      <c r="W130" s="2"/>
      <c r="X130" s="2"/>
      <c r="Y130" s="1"/>
    </row>
    <row r="131" spans="1:25" ht="16.5" x14ac:dyDescent="0.25">
      <c r="A131" s="2"/>
      <c r="B131" s="64">
        <v>1</v>
      </c>
      <c r="C131" s="64"/>
      <c r="D131" s="64"/>
      <c r="E131" s="27">
        <v>2</v>
      </c>
      <c r="F131" s="65">
        <v>3</v>
      </c>
      <c r="G131" s="65"/>
      <c r="H131" s="27">
        <v>4</v>
      </c>
      <c r="I131" s="65">
        <v>5</v>
      </c>
      <c r="J131" s="65"/>
      <c r="K131" s="65">
        <v>6</v>
      </c>
      <c r="L131" s="65"/>
      <c r="M131" s="65">
        <v>7</v>
      </c>
      <c r="N131" s="65"/>
      <c r="O131" s="65">
        <v>8</v>
      </c>
      <c r="P131" s="65"/>
      <c r="Q131" s="27">
        <v>9</v>
      </c>
      <c r="R131" s="65">
        <v>10</v>
      </c>
      <c r="S131" s="65"/>
      <c r="T131" s="2"/>
      <c r="U131" s="2"/>
      <c r="V131" s="2"/>
      <c r="W131" s="2"/>
      <c r="X131" s="2"/>
      <c r="Y131" s="1"/>
    </row>
    <row r="132" spans="1:25" ht="33" customHeight="1" x14ac:dyDescent="0.25">
      <c r="A132" s="2"/>
      <c r="B132" s="57" t="s">
        <v>72</v>
      </c>
      <c r="C132" s="57"/>
      <c r="D132" s="57"/>
      <c r="E132" s="22">
        <v>100</v>
      </c>
      <c r="F132" s="58" t="s">
        <v>73</v>
      </c>
      <c r="G132" s="58"/>
      <c r="H132" s="31">
        <f>SUM(I132:Q132)</f>
        <v>15366157</v>
      </c>
      <c r="I132" s="59">
        <f>I134</f>
        <v>13052857</v>
      </c>
      <c r="J132" s="59"/>
      <c r="K132" s="59">
        <v>0</v>
      </c>
      <c r="L132" s="59"/>
      <c r="M132" s="59">
        <v>0</v>
      </c>
      <c r="N132" s="59"/>
      <c r="O132" s="59">
        <f>O134</f>
        <v>0</v>
      </c>
      <c r="P132" s="59"/>
      <c r="Q132" s="36">
        <f>Q133+Q134+Q135+Q136+Q138+Q139</f>
        <v>2313300</v>
      </c>
      <c r="R132" s="59">
        <f>R134+R138</f>
        <v>0</v>
      </c>
      <c r="S132" s="59"/>
      <c r="T132" s="2"/>
      <c r="U132" s="2"/>
      <c r="V132" s="2"/>
      <c r="W132" s="2"/>
      <c r="X132" s="2"/>
      <c r="Y132" s="1"/>
    </row>
    <row r="133" spans="1:25" ht="16.5" customHeight="1" x14ac:dyDescent="0.25">
      <c r="A133" s="2"/>
      <c r="B133" s="52" t="s">
        <v>79</v>
      </c>
      <c r="C133" s="55"/>
      <c r="D133" s="55"/>
      <c r="E133" s="21">
        <v>110</v>
      </c>
      <c r="F133" s="53"/>
      <c r="G133" s="53"/>
      <c r="H133" s="28">
        <f t="shared" ref="H133:H152" si="5">SUM(I133:Q133)</f>
        <v>0</v>
      </c>
      <c r="I133" s="53" t="s">
        <v>73</v>
      </c>
      <c r="J133" s="53"/>
      <c r="K133" s="53" t="s">
        <v>73</v>
      </c>
      <c r="L133" s="53"/>
      <c r="M133" s="53" t="s">
        <v>73</v>
      </c>
      <c r="N133" s="53"/>
      <c r="O133" s="53" t="s">
        <v>73</v>
      </c>
      <c r="P133" s="53"/>
      <c r="Q133" s="29"/>
      <c r="R133" s="53" t="s">
        <v>73</v>
      </c>
      <c r="S133" s="53"/>
      <c r="T133" s="2"/>
      <c r="U133" s="2"/>
      <c r="V133" s="2"/>
      <c r="W133" s="2"/>
      <c r="X133" s="2"/>
      <c r="Y133" s="1"/>
    </row>
    <row r="134" spans="1:25" ht="33" customHeight="1" x14ac:dyDescent="0.25">
      <c r="A134" s="2"/>
      <c r="B134" s="52" t="s">
        <v>80</v>
      </c>
      <c r="C134" s="55"/>
      <c r="D134" s="55"/>
      <c r="E134" s="21">
        <v>120</v>
      </c>
      <c r="F134" s="53"/>
      <c r="G134" s="53"/>
      <c r="H134" s="28">
        <f t="shared" si="5"/>
        <v>15366157</v>
      </c>
      <c r="I134" s="60">
        <v>13052857</v>
      </c>
      <c r="J134" s="61"/>
      <c r="K134" s="62" t="s">
        <v>73</v>
      </c>
      <c r="L134" s="63"/>
      <c r="M134" s="62" t="s">
        <v>73</v>
      </c>
      <c r="N134" s="63"/>
      <c r="O134" s="60"/>
      <c r="P134" s="61"/>
      <c r="Q134" s="29">
        <v>2313300</v>
      </c>
      <c r="R134" s="60"/>
      <c r="S134" s="61"/>
      <c r="T134" s="2"/>
      <c r="U134" s="2"/>
      <c r="V134" s="2"/>
      <c r="W134" s="2"/>
      <c r="X134" s="2"/>
      <c r="Y134" s="1"/>
    </row>
    <row r="135" spans="1:25" ht="50.25" customHeight="1" x14ac:dyDescent="0.25">
      <c r="A135" s="2"/>
      <c r="B135" s="52" t="s">
        <v>81</v>
      </c>
      <c r="C135" s="52"/>
      <c r="D135" s="52"/>
      <c r="E135" s="21">
        <v>130</v>
      </c>
      <c r="F135" s="53"/>
      <c r="G135" s="53"/>
      <c r="H135" s="28">
        <f t="shared" si="5"/>
        <v>0</v>
      </c>
      <c r="I135" s="53" t="s">
        <v>73</v>
      </c>
      <c r="J135" s="53"/>
      <c r="K135" s="53" t="s">
        <v>73</v>
      </c>
      <c r="L135" s="53"/>
      <c r="M135" s="53" t="s">
        <v>73</v>
      </c>
      <c r="N135" s="53"/>
      <c r="O135" s="53" t="s">
        <v>73</v>
      </c>
      <c r="P135" s="53"/>
      <c r="Q135" s="29"/>
      <c r="R135" s="53" t="s">
        <v>73</v>
      </c>
      <c r="S135" s="53"/>
      <c r="T135" s="2"/>
      <c r="U135" s="2"/>
      <c r="V135" s="2"/>
      <c r="W135" s="2"/>
      <c r="X135" s="2"/>
      <c r="Y135" s="1"/>
    </row>
    <row r="136" spans="1:25" ht="82.5" customHeight="1" x14ac:dyDescent="0.25">
      <c r="A136" s="2"/>
      <c r="B136" s="56" t="s">
        <v>82</v>
      </c>
      <c r="C136" s="56"/>
      <c r="D136" s="56"/>
      <c r="E136" s="21">
        <v>140</v>
      </c>
      <c r="F136" s="53"/>
      <c r="G136" s="53"/>
      <c r="H136" s="28">
        <f t="shared" si="5"/>
        <v>0</v>
      </c>
      <c r="I136" s="53" t="s">
        <v>73</v>
      </c>
      <c r="J136" s="53"/>
      <c r="K136" s="53" t="s">
        <v>73</v>
      </c>
      <c r="L136" s="53"/>
      <c r="M136" s="53" t="s">
        <v>73</v>
      </c>
      <c r="N136" s="53"/>
      <c r="O136" s="53" t="s">
        <v>73</v>
      </c>
      <c r="P136" s="53"/>
      <c r="Q136" s="29"/>
      <c r="R136" s="53" t="s">
        <v>73</v>
      </c>
      <c r="S136" s="53"/>
      <c r="T136" s="2"/>
      <c r="U136" s="2"/>
      <c r="V136" s="2"/>
      <c r="W136" s="2"/>
      <c r="X136" s="2"/>
      <c r="Y136" s="1"/>
    </row>
    <row r="137" spans="1:25" ht="48" customHeight="1" x14ac:dyDescent="0.25">
      <c r="A137" s="2"/>
      <c r="B137" s="52" t="s">
        <v>83</v>
      </c>
      <c r="C137" s="52"/>
      <c r="D137" s="52"/>
      <c r="E137" s="21">
        <v>150</v>
      </c>
      <c r="F137" s="53"/>
      <c r="G137" s="53"/>
      <c r="H137" s="28">
        <f t="shared" si="5"/>
        <v>0</v>
      </c>
      <c r="I137" s="53" t="s">
        <v>73</v>
      </c>
      <c r="J137" s="53"/>
      <c r="K137" s="53"/>
      <c r="L137" s="53"/>
      <c r="M137" s="53"/>
      <c r="N137" s="53"/>
      <c r="O137" s="53" t="s">
        <v>73</v>
      </c>
      <c r="P137" s="53"/>
      <c r="Q137" s="30" t="s">
        <v>73</v>
      </c>
      <c r="R137" s="53" t="s">
        <v>73</v>
      </c>
      <c r="S137" s="53"/>
      <c r="T137" s="2"/>
      <c r="U137" s="2"/>
      <c r="V137" s="2"/>
      <c r="W137" s="2"/>
      <c r="X137" s="2"/>
      <c r="Y137" s="1"/>
    </row>
    <row r="138" spans="1:25" ht="16.5" customHeight="1" x14ac:dyDescent="0.25">
      <c r="A138" s="2"/>
      <c r="B138" s="52" t="s">
        <v>84</v>
      </c>
      <c r="C138" s="52"/>
      <c r="D138" s="52"/>
      <c r="E138" s="21">
        <v>160</v>
      </c>
      <c r="F138" s="53"/>
      <c r="G138" s="53"/>
      <c r="H138" s="28">
        <f t="shared" si="5"/>
        <v>0</v>
      </c>
      <c r="I138" s="53" t="s">
        <v>73</v>
      </c>
      <c r="J138" s="53"/>
      <c r="K138" s="53" t="s">
        <v>73</v>
      </c>
      <c r="L138" s="53"/>
      <c r="M138" s="53" t="s">
        <v>73</v>
      </c>
      <c r="N138" s="53"/>
      <c r="O138" s="53" t="s">
        <v>73</v>
      </c>
      <c r="P138" s="53"/>
      <c r="Q138" s="29"/>
      <c r="R138" s="53"/>
      <c r="S138" s="53"/>
      <c r="T138" s="2"/>
      <c r="U138" s="2"/>
      <c r="V138" s="2"/>
      <c r="W138" s="2"/>
      <c r="X138" s="2"/>
      <c r="Y138" s="1"/>
    </row>
    <row r="139" spans="1:25" ht="33" customHeight="1" x14ac:dyDescent="0.25">
      <c r="A139" s="2"/>
      <c r="B139" s="52" t="s">
        <v>85</v>
      </c>
      <c r="C139" s="52"/>
      <c r="D139" s="52"/>
      <c r="E139" s="21">
        <v>180</v>
      </c>
      <c r="F139" s="53" t="s">
        <v>73</v>
      </c>
      <c r="G139" s="53"/>
      <c r="H139" s="28">
        <f t="shared" si="5"/>
        <v>0</v>
      </c>
      <c r="I139" s="53" t="s">
        <v>73</v>
      </c>
      <c r="J139" s="53"/>
      <c r="K139" s="53" t="s">
        <v>73</v>
      </c>
      <c r="L139" s="53"/>
      <c r="M139" s="53" t="s">
        <v>73</v>
      </c>
      <c r="N139" s="53"/>
      <c r="O139" s="53" t="s">
        <v>73</v>
      </c>
      <c r="P139" s="53"/>
      <c r="Q139" s="29"/>
      <c r="R139" s="53" t="s">
        <v>73</v>
      </c>
      <c r="S139" s="53"/>
      <c r="T139" s="2"/>
      <c r="U139" s="2"/>
      <c r="V139" s="2"/>
      <c r="W139" s="2"/>
      <c r="X139" s="2"/>
      <c r="Y139" s="1"/>
    </row>
    <row r="140" spans="1:25" ht="33.75" customHeight="1" x14ac:dyDescent="0.25">
      <c r="A140" s="2"/>
      <c r="B140" s="57" t="s">
        <v>86</v>
      </c>
      <c r="C140" s="57"/>
      <c r="D140" s="57"/>
      <c r="E140" s="22">
        <v>200</v>
      </c>
      <c r="F140" s="58"/>
      <c r="G140" s="58"/>
      <c r="H140" s="31">
        <f t="shared" si="5"/>
        <v>15366157</v>
      </c>
      <c r="I140" s="59">
        <f>I141+I144+I146+I147+I150+I151+I152+I148</f>
        <v>13052857</v>
      </c>
      <c r="J140" s="59"/>
      <c r="K140" s="59">
        <f>K141+K144+K146+K147+K150+K151+K152+K148</f>
        <v>0</v>
      </c>
      <c r="L140" s="59"/>
      <c r="M140" s="59">
        <f>M141+M144+M146+M147+M150+M151+M152+M148</f>
        <v>0</v>
      </c>
      <c r="N140" s="59"/>
      <c r="O140" s="59">
        <f>O141+O144+O146+O147+O150+O151+O152+O148</f>
        <v>0</v>
      </c>
      <c r="P140" s="59"/>
      <c r="Q140" s="36">
        <f>Q141+Q144+Q146+Q147+Q150+Q151+Q152+Q148</f>
        <v>2313300</v>
      </c>
      <c r="R140" s="59">
        <f>R141+R144+R146+R147+R150+R151+R152+R148</f>
        <v>0</v>
      </c>
      <c r="S140" s="59"/>
      <c r="T140" s="2"/>
      <c r="U140" s="2"/>
      <c r="V140" s="2"/>
      <c r="W140" s="2"/>
      <c r="X140" s="2"/>
      <c r="Y140" s="1"/>
    </row>
    <row r="141" spans="1:25" ht="16.5" customHeight="1" x14ac:dyDescent="0.25">
      <c r="A141" s="2"/>
      <c r="B141" s="52" t="s">
        <v>87</v>
      </c>
      <c r="C141" s="55"/>
      <c r="D141" s="55"/>
      <c r="E141" s="21">
        <v>210</v>
      </c>
      <c r="F141" s="53"/>
      <c r="G141" s="53"/>
      <c r="H141" s="28">
        <f t="shared" si="5"/>
        <v>10851870</v>
      </c>
      <c r="I141" s="51">
        <f>I142+I143</f>
        <v>10851870</v>
      </c>
      <c r="J141" s="51"/>
      <c r="K141" s="51">
        <f>K142+K143</f>
        <v>0</v>
      </c>
      <c r="L141" s="51"/>
      <c r="M141" s="51">
        <f>M142+M143</f>
        <v>0</v>
      </c>
      <c r="N141" s="51"/>
      <c r="O141" s="51">
        <f>O142+O143</f>
        <v>0</v>
      </c>
      <c r="P141" s="51"/>
      <c r="Q141" s="35">
        <f>Q142+Q143</f>
        <v>0</v>
      </c>
      <c r="R141" s="51">
        <f>R142+R143</f>
        <v>0</v>
      </c>
      <c r="S141" s="51"/>
      <c r="T141" s="2"/>
      <c r="U141" s="2"/>
      <c r="V141" s="2"/>
      <c r="W141" s="2"/>
      <c r="X141" s="2"/>
      <c r="Y141" s="1"/>
    </row>
    <row r="142" spans="1:25" ht="16.5" customHeight="1" x14ac:dyDescent="0.25">
      <c r="A142" s="2"/>
      <c r="B142" s="52" t="s">
        <v>138</v>
      </c>
      <c r="C142" s="55"/>
      <c r="D142" s="55"/>
      <c r="E142" s="21">
        <v>211</v>
      </c>
      <c r="F142" s="53">
        <v>111</v>
      </c>
      <c r="G142" s="53"/>
      <c r="H142" s="28">
        <f t="shared" si="5"/>
        <v>8335209</v>
      </c>
      <c r="I142" s="51">
        <v>8335209</v>
      </c>
      <c r="J142" s="51"/>
      <c r="K142" s="51"/>
      <c r="L142" s="51"/>
      <c r="M142" s="51"/>
      <c r="N142" s="51"/>
      <c r="O142" s="51"/>
      <c r="P142" s="51"/>
      <c r="Q142" s="29"/>
      <c r="R142" s="51"/>
      <c r="S142" s="51"/>
      <c r="T142" s="2"/>
      <c r="U142" s="2"/>
      <c r="V142" s="2"/>
      <c r="W142" s="2"/>
      <c r="X142" s="2"/>
      <c r="Y142" s="1"/>
    </row>
    <row r="143" spans="1:25" ht="33" customHeight="1" x14ac:dyDescent="0.25">
      <c r="A143" s="2"/>
      <c r="B143" s="54" t="s">
        <v>139</v>
      </c>
      <c r="C143" s="55"/>
      <c r="D143" s="55"/>
      <c r="E143" s="21">
        <v>213</v>
      </c>
      <c r="F143" s="53">
        <v>119</v>
      </c>
      <c r="G143" s="53"/>
      <c r="H143" s="28">
        <f t="shared" si="5"/>
        <v>2516661</v>
      </c>
      <c r="I143" s="51">
        <v>2516661</v>
      </c>
      <c r="J143" s="51"/>
      <c r="K143" s="51"/>
      <c r="L143" s="51"/>
      <c r="M143" s="51"/>
      <c r="N143" s="51"/>
      <c r="O143" s="51"/>
      <c r="P143" s="51"/>
      <c r="Q143" s="29"/>
      <c r="R143" s="51"/>
      <c r="S143" s="51"/>
      <c r="T143" s="2"/>
      <c r="U143" s="2"/>
      <c r="V143" s="2"/>
      <c r="W143" s="2"/>
      <c r="X143" s="2"/>
      <c r="Y143" s="1"/>
    </row>
    <row r="144" spans="1:25" ht="33" customHeight="1" x14ac:dyDescent="0.25">
      <c r="A144" s="2"/>
      <c r="B144" s="56" t="s">
        <v>88</v>
      </c>
      <c r="C144" s="56"/>
      <c r="D144" s="56"/>
      <c r="E144" s="21">
        <v>220</v>
      </c>
      <c r="F144" s="53"/>
      <c r="G144" s="53"/>
      <c r="H144" s="28">
        <f t="shared" si="5"/>
        <v>0</v>
      </c>
      <c r="I144" s="51"/>
      <c r="J144" s="51"/>
      <c r="K144" s="51"/>
      <c r="L144" s="51"/>
      <c r="M144" s="51"/>
      <c r="N144" s="51"/>
      <c r="O144" s="51"/>
      <c r="P144" s="51"/>
      <c r="Q144" s="29"/>
      <c r="R144" s="51"/>
      <c r="S144" s="51"/>
      <c r="T144" s="2"/>
      <c r="U144" s="2"/>
      <c r="V144" s="2"/>
      <c r="W144" s="2"/>
      <c r="X144" s="2"/>
      <c r="Y144" s="1"/>
    </row>
    <row r="145" spans="1:25" ht="16.5" x14ac:dyDescent="0.25">
      <c r="A145" s="2"/>
      <c r="B145" s="53" t="s">
        <v>89</v>
      </c>
      <c r="C145" s="53"/>
      <c r="D145" s="53"/>
      <c r="E145" s="21"/>
      <c r="F145" s="53"/>
      <c r="G145" s="53"/>
      <c r="H145" s="28">
        <f t="shared" si="5"/>
        <v>0</v>
      </c>
      <c r="I145" s="51"/>
      <c r="J145" s="51"/>
      <c r="K145" s="51"/>
      <c r="L145" s="51"/>
      <c r="M145" s="51"/>
      <c r="N145" s="51"/>
      <c r="O145" s="51"/>
      <c r="P145" s="51"/>
      <c r="Q145" s="29"/>
      <c r="R145" s="51"/>
      <c r="S145" s="51"/>
      <c r="T145" s="2"/>
      <c r="U145" s="2"/>
      <c r="V145" s="2"/>
      <c r="W145" s="2"/>
      <c r="X145" s="2"/>
      <c r="Y145" s="1"/>
    </row>
    <row r="146" spans="1:25" ht="33" customHeight="1" x14ac:dyDescent="0.25">
      <c r="A146" s="2"/>
      <c r="B146" s="52" t="s">
        <v>90</v>
      </c>
      <c r="C146" s="52"/>
      <c r="D146" s="52"/>
      <c r="E146" s="21">
        <v>230</v>
      </c>
      <c r="F146" s="53">
        <v>851</v>
      </c>
      <c r="G146" s="53"/>
      <c r="H146" s="28">
        <f t="shared" si="5"/>
        <v>195600</v>
      </c>
      <c r="I146" s="51">
        <v>195600</v>
      </c>
      <c r="J146" s="51"/>
      <c r="K146" s="51"/>
      <c r="L146" s="51"/>
      <c r="M146" s="51"/>
      <c r="N146" s="51"/>
      <c r="O146" s="51"/>
      <c r="P146" s="51"/>
      <c r="Q146" s="29"/>
      <c r="R146" s="51"/>
      <c r="S146" s="51"/>
      <c r="T146" s="2"/>
      <c r="U146" s="2"/>
      <c r="V146" s="2"/>
      <c r="W146" s="2"/>
      <c r="X146" s="2"/>
      <c r="Y146" s="1"/>
    </row>
    <row r="147" spans="1:25" ht="33.75" customHeight="1" x14ac:dyDescent="0.25">
      <c r="A147" s="2"/>
      <c r="B147" s="52" t="s">
        <v>90</v>
      </c>
      <c r="C147" s="52"/>
      <c r="D147" s="52"/>
      <c r="E147" s="21">
        <v>230</v>
      </c>
      <c r="F147" s="53">
        <v>852</v>
      </c>
      <c r="G147" s="53"/>
      <c r="H147" s="28">
        <f t="shared" si="5"/>
        <v>26500</v>
      </c>
      <c r="I147" s="51">
        <v>26500</v>
      </c>
      <c r="J147" s="51"/>
      <c r="K147" s="51"/>
      <c r="L147" s="51"/>
      <c r="M147" s="51"/>
      <c r="N147" s="51"/>
      <c r="O147" s="51"/>
      <c r="P147" s="51"/>
      <c r="Q147" s="29"/>
      <c r="R147" s="51"/>
      <c r="S147" s="51"/>
      <c r="T147" s="2"/>
      <c r="U147" s="2"/>
      <c r="V147" s="2"/>
      <c r="W147" s="2"/>
      <c r="X147" s="2"/>
      <c r="Y147" s="1"/>
    </row>
    <row r="148" spans="1:25" ht="33.75" customHeight="1" x14ac:dyDescent="0.25">
      <c r="A148" s="2"/>
      <c r="B148" s="52" t="s">
        <v>90</v>
      </c>
      <c r="C148" s="52"/>
      <c r="D148" s="52"/>
      <c r="E148" s="48">
        <v>230</v>
      </c>
      <c r="F148" s="53">
        <v>852</v>
      </c>
      <c r="G148" s="53"/>
      <c r="H148" s="28">
        <f t="shared" ref="H148" si="6">SUM(I148:Q148)</f>
        <v>0</v>
      </c>
      <c r="I148" s="51"/>
      <c r="J148" s="51"/>
      <c r="K148" s="51"/>
      <c r="L148" s="51"/>
      <c r="M148" s="51"/>
      <c r="N148" s="51"/>
      <c r="O148" s="51"/>
      <c r="P148" s="51"/>
      <c r="Q148" s="49"/>
      <c r="R148" s="51"/>
      <c r="S148" s="51"/>
      <c r="T148" s="2"/>
      <c r="U148" s="2"/>
      <c r="V148" s="2"/>
      <c r="W148" s="2"/>
      <c r="X148" s="2"/>
      <c r="Y148" s="1"/>
    </row>
    <row r="149" spans="1:25" ht="16.5" x14ac:dyDescent="0.25">
      <c r="A149" s="2"/>
      <c r="B149" s="53" t="s">
        <v>89</v>
      </c>
      <c r="C149" s="53"/>
      <c r="D149" s="53"/>
      <c r="E149" s="21"/>
      <c r="F149" s="53"/>
      <c r="G149" s="53"/>
      <c r="H149" s="28">
        <f t="shared" si="5"/>
        <v>0</v>
      </c>
      <c r="I149" s="51"/>
      <c r="J149" s="51"/>
      <c r="K149" s="51"/>
      <c r="L149" s="51"/>
      <c r="M149" s="51"/>
      <c r="N149" s="51"/>
      <c r="O149" s="51"/>
      <c r="P149" s="51"/>
      <c r="Q149" s="29"/>
      <c r="R149" s="51"/>
      <c r="S149" s="51"/>
      <c r="T149" s="2"/>
      <c r="U149" s="2"/>
      <c r="V149" s="2"/>
      <c r="W149" s="2"/>
      <c r="X149" s="2"/>
      <c r="Y149" s="1"/>
    </row>
    <row r="150" spans="1:25" ht="33.75" customHeight="1" x14ac:dyDescent="0.25">
      <c r="A150" s="2"/>
      <c r="B150" s="54" t="s">
        <v>91</v>
      </c>
      <c r="C150" s="54"/>
      <c r="D150" s="54"/>
      <c r="E150" s="21">
        <v>240</v>
      </c>
      <c r="F150" s="53"/>
      <c r="G150" s="53"/>
      <c r="H150" s="28">
        <f t="shared" si="5"/>
        <v>0</v>
      </c>
      <c r="I150" s="51"/>
      <c r="J150" s="51"/>
      <c r="K150" s="51"/>
      <c r="L150" s="51"/>
      <c r="M150" s="51"/>
      <c r="N150" s="51"/>
      <c r="O150" s="51"/>
      <c r="P150" s="51"/>
      <c r="Q150" s="29"/>
      <c r="R150" s="51"/>
      <c r="S150" s="51"/>
      <c r="T150" s="2"/>
      <c r="U150" s="2"/>
      <c r="V150" s="2"/>
      <c r="W150" s="2"/>
      <c r="X150" s="2"/>
      <c r="Y150" s="1"/>
    </row>
    <row r="151" spans="1:25" ht="49.5" customHeight="1" x14ac:dyDescent="0.25">
      <c r="A151" s="2"/>
      <c r="B151" s="52" t="s">
        <v>92</v>
      </c>
      <c r="C151" s="52"/>
      <c r="D151" s="52"/>
      <c r="E151" s="21">
        <v>250</v>
      </c>
      <c r="F151" s="53"/>
      <c r="G151" s="53"/>
      <c r="H151" s="28">
        <f t="shared" si="5"/>
        <v>0</v>
      </c>
      <c r="I151" s="51"/>
      <c r="J151" s="51"/>
      <c r="K151" s="51"/>
      <c r="L151" s="51"/>
      <c r="M151" s="51"/>
      <c r="N151" s="51"/>
      <c r="O151" s="51"/>
      <c r="P151" s="51"/>
      <c r="Q151" s="29"/>
      <c r="R151" s="51"/>
      <c r="S151" s="51"/>
      <c r="T151" s="2"/>
      <c r="U151" s="2"/>
      <c r="V151" s="2"/>
      <c r="W151" s="2"/>
      <c r="X151" s="2"/>
      <c r="Y151" s="1"/>
    </row>
    <row r="152" spans="1:25" ht="48.75" customHeight="1" x14ac:dyDescent="0.25">
      <c r="A152" s="2"/>
      <c r="B152" s="52" t="s">
        <v>93</v>
      </c>
      <c r="C152" s="52"/>
      <c r="D152" s="52"/>
      <c r="E152" s="21">
        <v>260</v>
      </c>
      <c r="F152" s="53">
        <v>244</v>
      </c>
      <c r="G152" s="53"/>
      <c r="H152" s="28">
        <f t="shared" si="5"/>
        <v>4292187</v>
      </c>
      <c r="I152" s="51">
        <v>1978887</v>
      </c>
      <c r="J152" s="51"/>
      <c r="K152" s="51"/>
      <c r="L152" s="51"/>
      <c r="M152" s="51"/>
      <c r="N152" s="51"/>
      <c r="O152" s="51"/>
      <c r="P152" s="51"/>
      <c r="Q152" s="29">
        <v>2313300</v>
      </c>
      <c r="R152" s="51"/>
      <c r="S152" s="51"/>
      <c r="T152" s="2"/>
      <c r="U152" s="2"/>
      <c r="V152" s="2"/>
      <c r="W152" s="2"/>
      <c r="X152" s="2"/>
      <c r="Y152" s="1"/>
    </row>
    <row r="153" spans="1:25" ht="16.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"/>
    </row>
    <row r="154" spans="1:25" ht="16.5" x14ac:dyDescent="0.25">
      <c r="A154" s="2"/>
      <c r="B154" s="111" t="s">
        <v>104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2"/>
      <c r="U154" s="2"/>
      <c r="V154" s="2"/>
      <c r="W154" s="2"/>
      <c r="X154" s="2"/>
      <c r="Y154" s="1"/>
    </row>
    <row r="155" spans="1:25" ht="16.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"/>
    </row>
    <row r="156" spans="1:25" ht="16.5" x14ac:dyDescent="0.25">
      <c r="A156" s="2"/>
      <c r="B156" s="66" t="s">
        <v>61</v>
      </c>
      <c r="C156" s="66"/>
      <c r="D156" s="66"/>
      <c r="E156" s="66" t="s">
        <v>62</v>
      </c>
      <c r="F156" s="66" t="s">
        <v>63</v>
      </c>
      <c r="G156" s="66"/>
      <c r="H156" s="66" t="s">
        <v>64</v>
      </c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2"/>
      <c r="U156" s="2"/>
      <c r="V156" s="2"/>
      <c r="W156" s="2"/>
      <c r="X156" s="2"/>
      <c r="Y156" s="1"/>
    </row>
    <row r="157" spans="1:25" ht="16.5" x14ac:dyDescent="0.25">
      <c r="A157" s="2"/>
      <c r="B157" s="66"/>
      <c r="C157" s="66"/>
      <c r="D157" s="66"/>
      <c r="E157" s="66"/>
      <c r="F157" s="66"/>
      <c r="G157" s="66"/>
      <c r="H157" s="66" t="s">
        <v>65</v>
      </c>
      <c r="I157" s="66" t="s">
        <v>40</v>
      </c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2"/>
      <c r="U157" s="2"/>
      <c r="V157" s="2"/>
      <c r="W157" s="2"/>
      <c r="X157" s="2"/>
      <c r="Y157" s="1"/>
    </row>
    <row r="158" spans="1:25" ht="81.75" customHeight="1" x14ac:dyDescent="0.25">
      <c r="A158" s="2"/>
      <c r="B158" s="66"/>
      <c r="C158" s="66"/>
      <c r="D158" s="66"/>
      <c r="E158" s="66"/>
      <c r="F158" s="66"/>
      <c r="G158" s="66"/>
      <c r="H158" s="66"/>
      <c r="I158" s="67" t="s">
        <v>133</v>
      </c>
      <c r="J158" s="68"/>
      <c r="K158" s="71" t="s">
        <v>74</v>
      </c>
      <c r="L158" s="72"/>
      <c r="M158" s="71" t="s">
        <v>75</v>
      </c>
      <c r="N158" s="72"/>
      <c r="O158" s="71" t="s">
        <v>76</v>
      </c>
      <c r="P158" s="72"/>
      <c r="Q158" s="75" t="s">
        <v>78</v>
      </c>
      <c r="R158" s="76"/>
      <c r="S158" s="77"/>
      <c r="T158" s="2"/>
      <c r="U158" s="2"/>
      <c r="V158" s="2"/>
      <c r="W158" s="2"/>
      <c r="X158" s="2"/>
      <c r="Y158" s="1"/>
    </row>
    <row r="159" spans="1:25" ht="16.5" x14ac:dyDescent="0.25">
      <c r="A159" s="2"/>
      <c r="B159" s="66"/>
      <c r="C159" s="66"/>
      <c r="D159" s="66"/>
      <c r="E159" s="66"/>
      <c r="F159" s="66"/>
      <c r="G159" s="66"/>
      <c r="H159" s="66"/>
      <c r="I159" s="69"/>
      <c r="J159" s="70"/>
      <c r="K159" s="73"/>
      <c r="L159" s="74"/>
      <c r="M159" s="73"/>
      <c r="N159" s="74"/>
      <c r="O159" s="73"/>
      <c r="P159" s="74"/>
      <c r="Q159" s="23" t="s">
        <v>65</v>
      </c>
      <c r="R159" s="66" t="s">
        <v>77</v>
      </c>
      <c r="S159" s="66"/>
      <c r="T159" s="2"/>
      <c r="U159" s="2"/>
      <c r="V159" s="2"/>
      <c r="W159" s="2"/>
      <c r="X159" s="2"/>
      <c r="Y159" s="1"/>
    </row>
    <row r="160" spans="1:25" ht="16.5" x14ac:dyDescent="0.25">
      <c r="A160" s="2"/>
      <c r="B160" s="64">
        <v>1</v>
      </c>
      <c r="C160" s="64"/>
      <c r="D160" s="64"/>
      <c r="E160" s="27">
        <v>2</v>
      </c>
      <c r="F160" s="65">
        <v>3</v>
      </c>
      <c r="G160" s="65"/>
      <c r="H160" s="27">
        <v>4</v>
      </c>
      <c r="I160" s="65">
        <v>5</v>
      </c>
      <c r="J160" s="65"/>
      <c r="K160" s="65">
        <v>6</v>
      </c>
      <c r="L160" s="65"/>
      <c r="M160" s="65">
        <v>7</v>
      </c>
      <c r="N160" s="65"/>
      <c r="O160" s="65">
        <v>8</v>
      </c>
      <c r="P160" s="65"/>
      <c r="Q160" s="27">
        <v>9</v>
      </c>
      <c r="R160" s="65">
        <v>10</v>
      </c>
      <c r="S160" s="65"/>
      <c r="T160" s="2"/>
      <c r="U160" s="2"/>
      <c r="V160" s="2"/>
      <c r="W160" s="2"/>
      <c r="X160" s="2"/>
      <c r="Y160" s="1"/>
    </row>
    <row r="161" spans="1:25" ht="33" customHeight="1" x14ac:dyDescent="0.25">
      <c r="A161" s="2"/>
      <c r="B161" s="57" t="s">
        <v>72</v>
      </c>
      <c r="C161" s="57"/>
      <c r="D161" s="57"/>
      <c r="E161" s="22">
        <v>100</v>
      </c>
      <c r="F161" s="58" t="s">
        <v>73</v>
      </c>
      <c r="G161" s="58"/>
      <c r="H161" s="31">
        <f>SUM(I161:Q161)</f>
        <v>15535057</v>
      </c>
      <c r="I161" s="59">
        <f>I163</f>
        <v>13221757</v>
      </c>
      <c r="J161" s="59"/>
      <c r="K161" s="59">
        <v>0</v>
      </c>
      <c r="L161" s="59"/>
      <c r="M161" s="59">
        <v>0</v>
      </c>
      <c r="N161" s="59"/>
      <c r="O161" s="59">
        <f>O163</f>
        <v>0</v>
      </c>
      <c r="P161" s="59"/>
      <c r="Q161" s="36">
        <f>Q162+Q163+Q164+Q165+Q167+Q168</f>
        <v>2313300</v>
      </c>
      <c r="R161" s="59">
        <f>R163+R167</f>
        <v>0</v>
      </c>
      <c r="S161" s="59"/>
      <c r="T161" s="2"/>
      <c r="U161" s="2"/>
      <c r="V161" s="2"/>
      <c r="W161" s="2"/>
      <c r="X161" s="2"/>
      <c r="Y161" s="1"/>
    </row>
    <row r="162" spans="1:25" ht="16.5" x14ac:dyDescent="0.25">
      <c r="A162" s="2"/>
      <c r="B162" s="52" t="s">
        <v>79</v>
      </c>
      <c r="C162" s="55"/>
      <c r="D162" s="55"/>
      <c r="E162" s="21">
        <v>110</v>
      </c>
      <c r="F162" s="53"/>
      <c r="G162" s="53"/>
      <c r="H162" s="28">
        <f t="shared" ref="H162:H181" si="7">SUM(I162:Q162)</f>
        <v>0</v>
      </c>
      <c r="I162" s="53" t="s">
        <v>73</v>
      </c>
      <c r="J162" s="53"/>
      <c r="K162" s="53" t="s">
        <v>73</v>
      </c>
      <c r="L162" s="53"/>
      <c r="M162" s="53" t="s">
        <v>73</v>
      </c>
      <c r="N162" s="53"/>
      <c r="O162" s="53" t="s">
        <v>73</v>
      </c>
      <c r="P162" s="53"/>
      <c r="Q162" s="29"/>
      <c r="R162" s="53" t="s">
        <v>73</v>
      </c>
      <c r="S162" s="53"/>
      <c r="T162" s="2"/>
      <c r="U162" s="2"/>
      <c r="V162" s="2"/>
      <c r="W162" s="2"/>
      <c r="X162" s="2"/>
      <c r="Y162" s="1"/>
    </row>
    <row r="163" spans="1:25" ht="33" customHeight="1" x14ac:dyDescent="0.25">
      <c r="A163" s="2"/>
      <c r="B163" s="52" t="s">
        <v>80</v>
      </c>
      <c r="C163" s="55"/>
      <c r="D163" s="55"/>
      <c r="E163" s="21">
        <v>120</v>
      </c>
      <c r="F163" s="53"/>
      <c r="G163" s="53"/>
      <c r="H163" s="28">
        <f t="shared" si="7"/>
        <v>15535057</v>
      </c>
      <c r="I163" s="60">
        <v>13221757</v>
      </c>
      <c r="J163" s="61"/>
      <c r="K163" s="62" t="s">
        <v>73</v>
      </c>
      <c r="L163" s="63"/>
      <c r="M163" s="62" t="s">
        <v>73</v>
      </c>
      <c r="N163" s="63"/>
      <c r="O163" s="60"/>
      <c r="P163" s="61"/>
      <c r="Q163" s="29">
        <v>2313300</v>
      </c>
      <c r="R163" s="60"/>
      <c r="S163" s="61"/>
      <c r="T163" s="2"/>
      <c r="U163" s="2"/>
      <c r="V163" s="2"/>
      <c r="W163" s="2"/>
      <c r="X163" s="2"/>
      <c r="Y163" s="1"/>
    </row>
    <row r="164" spans="1:25" ht="48" customHeight="1" x14ac:dyDescent="0.25">
      <c r="A164" s="2"/>
      <c r="B164" s="52" t="s">
        <v>81</v>
      </c>
      <c r="C164" s="52"/>
      <c r="D164" s="52"/>
      <c r="E164" s="21">
        <v>130</v>
      </c>
      <c r="F164" s="53"/>
      <c r="G164" s="53"/>
      <c r="H164" s="28">
        <f t="shared" si="7"/>
        <v>0</v>
      </c>
      <c r="I164" s="53" t="s">
        <v>73</v>
      </c>
      <c r="J164" s="53"/>
      <c r="K164" s="53" t="s">
        <v>73</v>
      </c>
      <c r="L164" s="53"/>
      <c r="M164" s="53" t="s">
        <v>73</v>
      </c>
      <c r="N164" s="53"/>
      <c r="O164" s="53" t="s">
        <v>73</v>
      </c>
      <c r="P164" s="53"/>
      <c r="Q164" s="29"/>
      <c r="R164" s="53" t="s">
        <v>73</v>
      </c>
      <c r="S164" s="53"/>
      <c r="T164" s="2"/>
      <c r="U164" s="2"/>
      <c r="V164" s="2"/>
      <c r="W164" s="2"/>
      <c r="X164" s="2"/>
      <c r="Y164" s="1"/>
    </row>
    <row r="165" spans="1:25" ht="81" customHeight="1" x14ac:dyDescent="0.25">
      <c r="A165" s="2"/>
      <c r="B165" s="56" t="s">
        <v>82</v>
      </c>
      <c r="C165" s="56"/>
      <c r="D165" s="56"/>
      <c r="E165" s="21">
        <v>140</v>
      </c>
      <c r="F165" s="53"/>
      <c r="G165" s="53"/>
      <c r="H165" s="28">
        <f t="shared" si="7"/>
        <v>0</v>
      </c>
      <c r="I165" s="53" t="s">
        <v>73</v>
      </c>
      <c r="J165" s="53"/>
      <c r="K165" s="53" t="s">
        <v>73</v>
      </c>
      <c r="L165" s="53"/>
      <c r="M165" s="53" t="s">
        <v>73</v>
      </c>
      <c r="N165" s="53"/>
      <c r="O165" s="53" t="s">
        <v>73</v>
      </c>
      <c r="P165" s="53"/>
      <c r="Q165" s="29"/>
      <c r="R165" s="53" t="s">
        <v>73</v>
      </c>
      <c r="S165" s="53"/>
      <c r="T165" s="2"/>
      <c r="U165" s="2"/>
      <c r="V165" s="2"/>
      <c r="W165" s="2"/>
      <c r="X165" s="2"/>
      <c r="Y165" s="1"/>
    </row>
    <row r="166" spans="1:25" ht="50.25" customHeight="1" x14ac:dyDescent="0.25">
      <c r="A166" s="2"/>
      <c r="B166" s="52" t="s">
        <v>83</v>
      </c>
      <c r="C166" s="52"/>
      <c r="D166" s="52"/>
      <c r="E166" s="21">
        <v>150</v>
      </c>
      <c r="F166" s="53"/>
      <c r="G166" s="53"/>
      <c r="H166" s="28">
        <f t="shared" si="7"/>
        <v>0</v>
      </c>
      <c r="I166" s="53" t="s">
        <v>73</v>
      </c>
      <c r="J166" s="53"/>
      <c r="K166" s="53"/>
      <c r="L166" s="53"/>
      <c r="M166" s="53"/>
      <c r="N166" s="53"/>
      <c r="O166" s="53" t="s">
        <v>73</v>
      </c>
      <c r="P166" s="53"/>
      <c r="Q166" s="30" t="s">
        <v>73</v>
      </c>
      <c r="R166" s="53" t="s">
        <v>73</v>
      </c>
      <c r="S166" s="53"/>
      <c r="T166" s="2"/>
      <c r="U166" s="2"/>
      <c r="V166" s="2"/>
      <c r="W166" s="2"/>
      <c r="X166" s="2"/>
      <c r="Y166" s="1"/>
    </row>
    <row r="167" spans="1:25" ht="16.5" x14ac:dyDescent="0.25">
      <c r="A167" s="2"/>
      <c r="B167" s="52" t="s">
        <v>84</v>
      </c>
      <c r="C167" s="52"/>
      <c r="D167" s="52"/>
      <c r="E167" s="21">
        <v>160</v>
      </c>
      <c r="F167" s="53"/>
      <c r="G167" s="53"/>
      <c r="H167" s="28">
        <f t="shared" si="7"/>
        <v>0</v>
      </c>
      <c r="I167" s="53" t="s">
        <v>73</v>
      </c>
      <c r="J167" s="53"/>
      <c r="K167" s="53" t="s">
        <v>73</v>
      </c>
      <c r="L167" s="53"/>
      <c r="M167" s="53" t="s">
        <v>73</v>
      </c>
      <c r="N167" s="53"/>
      <c r="O167" s="53" t="s">
        <v>73</v>
      </c>
      <c r="P167" s="53"/>
      <c r="Q167" s="29"/>
      <c r="R167" s="53"/>
      <c r="S167" s="53"/>
      <c r="T167" s="2"/>
      <c r="U167" s="2"/>
      <c r="V167" s="2"/>
      <c r="W167" s="2"/>
      <c r="X167" s="2"/>
      <c r="Y167" s="1"/>
    </row>
    <row r="168" spans="1:25" ht="32.25" customHeight="1" x14ac:dyDescent="0.25">
      <c r="A168" s="2"/>
      <c r="B168" s="52" t="s">
        <v>85</v>
      </c>
      <c r="C168" s="52"/>
      <c r="D168" s="52"/>
      <c r="E168" s="21">
        <v>180</v>
      </c>
      <c r="F168" s="53" t="s">
        <v>73</v>
      </c>
      <c r="G168" s="53"/>
      <c r="H168" s="28">
        <f t="shared" si="7"/>
        <v>0</v>
      </c>
      <c r="I168" s="53" t="s">
        <v>73</v>
      </c>
      <c r="J168" s="53"/>
      <c r="K168" s="53" t="s">
        <v>73</v>
      </c>
      <c r="L168" s="53"/>
      <c r="M168" s="53" t="s">
        <v>73</v>
      </c>
      <c r="N168" s="53"/>
      <c r="O168" s="53" t="s">
        <v>73</v>
      </c>
      <c r="P168" s="53"/>
      <c r="Q168" s="29"/>
      <c r="R168" s="53" t="s">
        <v>73</v>
      </c>
      <c r="S168" s="53"/>
      <c r="T168" s="2"/>
      <c r="U168" s="2"/>
      <c r="V168" s="2"/>
      <c r="W168" s="2"/>
      <c r="X168" s="2"/>
      <c r="Y168" s="1"/>
    </row>
    <row r="169" spans="1:25" ht="32.25" customHeight="1" x14ac:dyDescent="0.25">
      <c r="A169" s="2"/>
      <c r="B169" s="57" t="s">
        <v>86</v>
      </c>
      <c r="C169" s="57"/>
      <c r="D169" s="57"/>
      <c r="E169" s="22">
        <v>200</v>
      </c>
      <c r="F169" s="58"/>
      <c r="G169" s="58"/>
      <c r="H169" s="31">
        <f t="shared" si="7"/>
        <v>15535057</v>
      </c>
      <c r="I169" s="59">
        <f>I170+I173+I175+I176+I179+I180+I181+I177</f>
        <v>13221757</v>
      </c>
      <c r="J169" s="59"/>
      <c r="K169" s="59">
        <f>K170+K173+K175+K176+K179+K180+K181+K177</f>
        <v>0</v>
      </c>
      <c r="L169" s="59"/>
      <c r="M169" s="59">
        <f>M170+M173+M175+M176+M179+M180+M181+M177</f>
        <v>0</v>
      </c>
      <c r="N169" s="59"/>
      <c r="O169" s="59">
        <f>O170+O173+O175+O176+O179+O180+O181+O177</f>
        <v>0</v>
      </c>
      <c r="P169" s="59"/>
      <c r="Q169" s="36">
        <f>Q170+Q173+Q175+Q176+Q179+Q180+Q181+Q177</f>
        <v>2313300</v>
      </c>
      <c r="R169" s="59">
        <f>R170+R173+R175+R176+R179+R180+R181+R177</f>
        <v>0</v>
      </c>
      <c r="S169" s="59"/>
      <c r="T169" s="2"/>
      <c r="U169" s="2"/>
      <c r="V169" s="2"/>
      <c r="W169" s="2"/>
      <c r="X169" s="2"/>
      <c r="Y169" s="1"/>
    </row>
    <row r="170" spans="1:25" ht="16.5" x14ac:dyDescent="0.25">
      <c r="A170" s="2"/>
      <c r="B170" s="52" t="s">
        <v>87</v>
      </c>
      <c r="C170" s="55"/>
      <c r="D170" s="55"/>
      <c r="E170" s="21">
        <v>210</v>
      </c>
      <c r="F170" s="53"/>
      <c r="G170" s="53"/>
      <c r="H170" s="28">
        <f t="shared" si="7"/>
        <v>11016570</v>
      </c>
      <c r="I170" s="51">
        <f>I171+I172</f>
        <v>11016570</v>
      </c>
      <c r="J170" s="51"/>
      <c r="K170" s="51">
        <f>K171+K172</f>
        <v>0</v>
      </c>
      <c r="L170" s="51"/>
      <c r="M170" s="51">
        <f>M171+M172</f>
        <v>0</v>
      </c>
      <c r="N170" s="51"/>
      <c r="O170" s="51">
        <f>O171+O172</f>
        <v>0</v>
      </c>
      <c r="P170" s="51"/>
      <c r="Q170" s="35">
        <f>Q171+Q172</f>
        <v>0</v>
      </c>
      <c r="R170" s="51">
        <f>R171+R172</f>
        <v>0</v>
      </c>
      <c r="S170" s="51"/>
      <c r="T170" s="2"/>
      <c r="U170" s="2"/>
      <c r="V170" s="2"/>
      <c r="W170" s="2"/>
      <c r="X170" s="2"/>
      <c r="Y170" s="1"/>
    </row>
    <row r="171" spans="1:25" ht="16.5" x14ac:dyDescent="0.25">
      <c r="A171" s="2"/>
      <c r="B171" s="52" t="s">
        <v>138</v>
      </c>
      <c r="C171" s="55"/>
      <c r="D171" s="55"/>
      <c r="E171" s="21">
        <v>211</v>
      </c>
      <c r="F171" s="53">
        <v>111</v>
      </c>
      <c r="G171" s="53"/>
      <c r="H171" s="28">
        <f t="shared" si="7"/>
        <v>8461209</v>
      </c>
      <c r="I171" s="51">
        <v>8461209</v>
      </c>
      <c r="J171" s="51"/>
      <c r="K171" s="51"/>
      <c r="L171" s="51"/>
      <c r="M171" s="51"/>
      <c r="N171" s="51"/>
      <c r="O171" s="51"/>
      <c r="P171" s="51"/>
      <c r="Q171" s="29"/>
      <c r="R171" s="51"/>
      <c r="S171" s="51"/>
      <c r="T171" s="2"/>
      <c r="U171" s="2"/>
      <c r="V171" s="2"/>
      <c r="W171" s="2"/>
      <c r="X171" s="2"/>
      <c r="Y171" s="1"/>
    </row>
    <row r="172" spans="1:25" ht="33" customHeight="1" x14ac:dyDescent="0.25">
      <c r="A172" s="2"/>
      <c r="B172" s="54" t="s">
        <v>139</v>
      </c>
      <c r="C172" s="55"/>
      <c r="D172" s="55"/>
      <c r="E172" s="21">
        <v>213</v>
      </c>
      <c r="F172" s="53">
        <v>119</v>
      </c>
      <c r="G172" s="53"/>
      <c r="H172" s="28">
        <f t="shared" si="7"/>
        <v>2555361</v>
      </c>
      <c r="I172" s="51">
        <v>2555361</v>
      </c>
      <c r="J172" s="51"/>
      <c r="K172" s="51"/>
      <c r="L172" s="51"/>
      <c r="M172" s="51"/>
      <c r="N172" s="51"/>
      <c r="O172" s="51"/>
      <c r="P172" s="51"/>
      <c r="Q172" s="29"/>
      <c r="R172" s="51"/>
      <c r="S172" s="51"/>
      <c r="T172" s="2"/>
      <c r="U172" s="2"/>
      <c r="V172" s="2"/>
      <c r="W172" s="2"/>
      <c r="X172" s="2"/>
      <c r="Y172" s="1"/>
    </row>
    <row r="173" spans="1:25" ht="30.75" customHeight="1" x14ac:dyDescent="0.25">
      <c r="A173" s="2"/>
      <c r="B173" s="56" t="s">
        <v>88</v>
      </c>
      <c r="C173" s="56"/>
      <c r="D173" s="56"/>
      <c r="E173" s="21">
        <v>220</v>
      </c>
      <c r="F173" s="53"/>
      <c r="G173" s="53"/>
      <c r="H173" s="28">
        <f t="shared" si="7"/>
        <v>0</v>
      </c>
      <c r="I173" s="51"/>
      <c r="J173" s="51"/>
      <c r="K173" s="51"/>
      <c r="L173" s="51"/>
      <c r="M173" s="51"/>
      <c r="N173" s="51"/>
      <c r="O173" s="51"/>
      <c r="P173" s="51"/>
      <c r="Q173" s="29"/>
      <c r="R173" s="51"/>
      <c r="S173" s="51"/>
      <c r="T173" s="2"/>
      <c r="U173" s="2"/>
      <c r="V173" s="2"/>
      <c r="W173" s="2"/>
      <c r="X173" s="2"/>
      <c r="Y173" s="1"/>
    </row>
    <row r="174" spans="1:25" ht="16.5" x14ac:dyDescent="0.25">
      <c r="A174" s="2"/>
      <c r="B174" s="53" t="s">
        <v>89</v>
      </c>
      <c r="C174" s="53"/>
      <c r="D174" s="53"/>
      <c r="E174" s="21"/>
      <c r="F174" s="53"/>
      <c r="G174" s="53"/>
      <c r="H174" s="28">
        <f t="shared" si="7"/>
        <v>0</v>
      </c>
      <c r="I174" s="51"/>
      <c r="J174" s="51"/>
      <c r="K174" s="51"/>
      <c r="L174" s="51"/>
      <c r="M174" s="51"/>
      <c r="N174" s="51"/>
      <c r="O174" s="51"/>
      <c r="P174" s="51"/>
      <c r="Q174" s="29"/>
      <c r="R174" s="51"/>
      <c r="S174" s="51"/>
      <c r="T174" s="2"/>
      <c r="U174" s="2"/>
      <c r="V174" s="2"/>
      <c r="W174" s="2"/>
      <c r="X174" s="2"/>
      <c r="Y174" s="1"/>
    </row>
    <row r="175" spans="1:25" ht="33" customHeight="1" x14ac:dyDescent="0.25">
      <c r="A175" s="2"/>
      <c r="B175" s="52" t="s">
        <v>90</v>
      </c>
      <c r="C175" s="52"/>
      <c r="D175" s="52"/>
      <c r="E175" s="21">
        <v>230</v>
      </c>
      <c r="F175" s="53">
        <v>851</v>
      </c>
      <c r="G175" s="53"/>
      <c r="H175" s="28">
        <f t="shared" si="7"/>
        <v>195600</v>
      </c>
      <c r="I175" s="51">
        <v>195600</v>
      </c>
      <c r="J175" s="51"/>
      <c r="K175" s="51"/>
      <c r="L175" s="51"/>
      <c r="M175" s="51"/>
      <c r="N175" s="51"/>
      <c r="O175" s="51"/>
      <c r="P175" s="51"/>
      <c r="Q175" s="29"/>
      <c r="R175" s="51"/>
      <c r="S175" s="51"/>
      <c r="T175" s="2"/>
      <c r="U175" s="2"/>
      <c r="V175" s="2"/>
      <c r="W175" s="2"/>
      <c r="X175" s="2"/>
      <c r="Y175" s="1"/>
    </row>
    <row r="176" spans="1:25" ht="33" customHeight="1" x14ac:dyDescent="0.25">
      <c r="A176" s="2"/>
      <c r="B176" s="52" t="s">
        <v>90</v>
      </c>
      <c r="C176" s="52"/>
      <c r="D176" s="52"/>
      <c r="E176" s="21">
        <v>230</v>
      </c>
      <c r="F176" s="53">
        <v>852</v>
      </c>
      <c r="G176" s="53"/>
      <c r="H176" s="28">
        <f t="shared" si="7"/>
        <v>26500</v>
      </c>
      <c r="I176" s="51">
        <v>26500</v>
      </c>
      <c r="J176" s="51"/>
      <c r="K176" s="51"/>
      <c r="L176" s="51"/>
      <c r="M176" s="51"/>
      <c r="N176" s="51"/>
      <c r="O176" s="51"/>
      <c r="P176" s="51"/>
      <c r="Q176" s="29"/>
      <c r="R176" s="51"/>
      <c r="S176" s="51"/>
      <c r="T176" s="2"/>
      <c r="U176" s="2"/>
      <c r="V176" s="2"/>
      <c r="W176" s="2"/>
      <c r="X176" s="2"/>
      <c r="Y176" s="1"/>
    </row>
    <row r="177" spans="1:25" ht="33" customHeight="1" x14ac:dyDescent="0.25">
      <c r="A177" s="2"/>
      <c r="B177" s="52" t="s">
        <v>90</v>
      </c>
      <c r="C177" s="52"/>
      <c r="D177" s="52"/>
      <c r="E177" s="48">
        <v>230</v>
      </c>
      <c r="F177" s="53">
        <v>853</v>
      </c>
      <c r="G177" s="53"/>
      <c r="H177" s="28">
        <f t="shared" ref="H177" si="8">SUM(I177:Q177)</f>
        <v>0</v>
      </c>
      <c r="I177" s="51"/>
      <c r="J177" s="51"/>
      <c r="K177" s="51"/>
      <c r="L177" s="51"/>
      <c r="M177" s="51"/>
      <c r="N177" s="51"/>
      <c r="O177" s="51"/>
      <c r="P177" s="51"/>
      <c r="Q177" s="49"/>
      <c r="R177" s="51"/>
      <c r="S177" s="51"/>
      <c r="T177" s="2"/>
      <c r="U177" s="2"/>
      <c r="V177" s="2"/>
      <c r="W177" s="2"/>
      <c r="X177" s="2"/>
      <c r="Y177" s="1"/>
    </row>
    <row r="178" spans="1:25" ht="16.5" x14ac:dyDescent="0.25">
      <c r="A178" s="2"/>
      <c r="B178" s="53" t="s">
        <v>89</v>
      </c>
      <c r="C178" s="53"/>
      <c r="D178" s="53"/>
      <c r="E178" s="21"/>
      <c r="F178" s="53"/>
      <c r="G178" s="53"/>
      <c r="H178" s="28">
        <f t="shared" si="7"/>
        <v>0</v>
      </c>
      <c r="I178" s="51"/>
      <c r="J178" s="51"/>
      <c r="K178" s="51"/>
      <c r="L178" s="51"/>
      <c r="M178" s="51"/>
      <c r="N178" s="51"/>
      <c r="O178" s="51"/>
      <c r="P178" s="51"/>
      <c r="Q178" s="29"/>
      <c r="R178" s="51"/>
      <c r="S178" s="51"/>
      <c r="T178" s="2"/>
      <c r="U178" s="2"/>
      <c r="V178" s="2"/>
      <c r="W178" s="2"/>
      <c r="X178" s="2"/>
      <c r="Y178" s="1"/>
    </row>
    <row r="179" spans="1:25" ht="32.25" customHeight="1" x14ac:dyDescent="0.25">
      <c r="A179" s="2"/>
      <c r="B179" s="54" t="s">
        <v>91</v>
      </c>
      <c r="C179" s="54"/>
      <c r="D179" s="54"/>
      <c r="E179" s="21">
        <v>240</v>
      </c>
      <c r="F179" s="53"/>
      <c r="G179" s="53"/>
      <c r="H179" s="28">
        <f t="shared" si="7"/>
        <v>0</v>
      </c>
      <c r="I179" s="51"/>
      <c r="J179" s="51"/>
      <c r="K179" s="51"/>
      <c r="L179" s="51"/>
      <c r="M179" s="51"/>
      <c r="N179" s="51"/>
      <c r="O179" s="51"/>
      <c r="P179" s="51"/>
      <c r="Q179" s="29"/>
      <c r="R179" s="51"/>
      <c r="S179" s="51"/>
      <c r="T179" s="2"/>
      <c r="U179" s="2"/>
      <c r="V179" s="2"/>
      <c r="W179" s="2"/>
      <c r="X179" s="2"/>
      <c r="Y179" s="1"/>
    </row>
    <row r="180" spans="1:25" ht="49.5" customHeight="1" x14ac:dyDescent="0.25">
      <c r="A180" s="2"/>
      <c r="B180" s="52" t="s">
        <v>92</v>
      </c>
      <c r="C180" s="52"/>
      <c r="D180" s="52"/>
      <c r="E180" s="21">
        <v>250</v>
      </c>
      <c r="F180" s="53"/>
      <c r="G180" s="53"/>
      <c r="H180" s="28">
        <f t="shared" si="7"/>
        <v>0</v>
      </c>
      <c r="I180" s="51"/>
      <c r="J180" s="51"/>
      <c r="K180" s="51"/>
      <c r="L180" s="51"/>
      <c r="M180" s="51"/>
      <c r="N180" s="51"/>
      <c r="O180" s="51"/>
      <c r="P180" s="51"/>
      <c r="Q180" s="29"/>
      <c r="R180" s="51"/>
      <c r="S180" s="51"/>
      <c r="T180" s="2"/>
      <c r="U180" s="2"/>
      <c r="V180" s="2"/>
      <c r="W180" s="2"/>
      <c r="X180" s="2"/>
      <c r="Y180" s="1"/>
    </row>
    <row r="181" spans="1:25" ht="47.25" customHeight="1" x14ac:dyDescent="0.25">
      <c r="A181" s="2"/>
      <c r="B181" s="52" t="s">
        <v>93</v>
      </c>
      <c r="C181" s="52"/>
      <c r="D181" s="52"/>
      <c r="E181" s="21">
        <v>260</v>
      </c>
      <c r="F181" s="53">
        <v>244</v>
      </c>
      <c r="G181" s="53"/>
      <c r="H181" s="28">
        <f t="shared" si="7"/>
        <v>4296387</v>
      </c>
      <c r="I181" s="51">
        <v>1983087</v>
      </c>
      <c r="J181" s="51"/>
      <c r="K181" s="51"/>
      <c r="L181" s="51"/>
      <c r="M181" s="51"/>
      <c r="N181" s="51"/>
      <c r="O181" s="51"/>
      <c r="P181" s="51"/>
      <c r="Q181" s="29">
        <v>2313300</v>
      </c>
      <c r="R181" s="51"/>
      <c r="S181" s="51"/>
      <c r="T181" s="2"/>
      <c r="U181" s="2"/>
      <c r="V181" s="2"/>
      <c r="W181" s="2"/>
      <c r="X181" s="2"/>
      <c r="Y181" s="1"/>
    </row>
    <row r="182" spans="1:25" ht="16.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"/>
    </row>
    <row r="183" spans="1:25" ht="16.5" customHeight="1" x14ac:dyDescent="0.3">
      <c r="A183" s="2"/>
      <c r="B183" s="91" t="s">
        <v>119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2"/>
      <c r="U183" s="2"/>
      <c r="V183" s="2"/>
      <c r="W183" s="2"/>
      <c r="X183" s="2"/>
      <c r="Y183" s="1"/>
    </row>
    <row r="184" spans="1:25" ht="16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"/>
    </row>
    <row r="185" spans="1:25" ht="16.5" customHeight="1" x14ac:dyDescent="0.25">
      <c r="A185" s="2"/>
      <c r="B185" s="125" t="s">
        <v>38</v>
      </c>
      <c r="C185" s="126"/>
      <c r="D185" s="125" t="s">
        <v>62</v>
      </c>
      <c r="E185" s="125" t="s">
        <v>105</v>
      </c>
      <c r="F185" s="97" t="s">
        <v>106</v>
      </c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9"/>
      <c r="T185" s="2"/>
      <c r="U185" s="2"/>
      <c r="V185" s="2"/>
      <c r="W185" s="2"/>
      <c r="X185" s="2"/>
      <c r="Y185" s="1"/>
    </row>
    <row r="186" spans="1:25" ht="16.5" customHeight="1" x14ac:dyDescent="0.25">
      <c r="A186" s="2"/>
      <c r="B186" s="127"/>
      <c r="C186" s="128"/>
      <c r="D186" s="127"/>
      <c r="E186" s="127"/>
      <c r="F186" s="131" t="s">
        <v>107</v>
      </c>
      <c r="G186" s="132"/>
      <c r="H186" s="132"/>
      <c r="I186" s="133"/>
      <c r="J186" s="137" t="s">
        <v>40</v>
      </c>
      <c r="K186" s="138"/>
      <c r="L186" s="138"/>
      <c r="M186" s="138"/>
      <c r="N186" s="138"/>
      <c r="O186" s="138"/>
      <c r="P186" s="138"/>
      <c r="Q186" s="138"/>
      <c r="R186" s="138"/>
      <c r="S186" s="139"/>
      <c r="T186" s="2"/>
      <c r="U186" s="2"/>
      <c r="V186" s="2"/>
      <c r="W186" s="2"/>
      <c r="X186" s="2"/>
      <c r="Y186" s="1"/>
    </row>
    <row r="187" spans="1:25" ht="68.25" customHeight="1" x14ac:dyDescent="0.25">
      <c r="A187" s="2"/>
      <c r="B187" s="127"/>
      <c r="C187" s="128"/>
      <c r="D187" s="127"/>
      <c r="E187" s="127"/>
      <c r="F187" s="134"/>
      <c r="G187" s="135"/>
      <c r="H187" s="135"/>
      <c r="I187" s="136"/>
      <c r="J187" s="140" t="s">
        <v>111</v>
      </c>
      <c r="K187" s="141"/>
      <c r="L187" s="141"/>
      <c r="M187" s="141"/>
      <c r="N187" s="142"/>
      <c r="O187" s="140" t="s">
        <v>112</v>
      </c>
      <c r="P187" s="141"/>
      <c r="Q187" s="141"/>
      <c r="R187" s="141"/>
      <c r="S187" s="142"/>
      <c r="T187" s="2"/>
      <c r="U187" s="123" t="s">
        <v>196</v>
      </c>
      <c r="V187" s="123"/>
      <c r="W187" s="123"/>
      <c r="X187" s="2"/>
      <c r="Y187" s="1"/>
    </row>
    <row r="188" spans="1:25" ht="33.75" customHeight="1" x14ac:dyDescent="0.25">
      <c r="A188" s="2"/>
      <c r="B188" s="129"/>
      <c r="C188" s="130"/>
      <c r="D188" s="129"/>
      <c r="E188" s="129"/>
      <c r="F188" s="114" t="s">
        <v>110</v>
      </c>
      <c r="G188" s="115"/>
      <c r="H188" s="33" t="s">
        <v>109</v>
      </c>
      <c r="I188" s="33" t="s">
        <v>108</v>
      </c>
      <c r="J188" s="114" t="s">
        <v>110</v>
      </c>
      <c r="K188" s="115"/>
      <c r="L188" s="114" t="s">
        <v>109</v>
      </c>
      <c r="M188" s="115"/>
      <c r="N188" s="33" t="s">
        <v>108</v>
      </c>
      <c r="O188" s="114" t="s">
        <v>110</v>
      </c>
      <c r="P188" s="115"/>
      <c r="Q188" s="114" t="s">
        <v>109</v>
      </c>
      <c r="R188" s="115"/>
      <c r="S188" s="33" t="s">
        <v>108</v>
      </c>
      <c r="T188" s="2"/>
      <c r="U188" s="123"/>
      <c r="V188" s="123"/>
      <c r="W188" s="123"/>
      <c r="X188" s="2"/>
      <c r="Y188" s="1"/>
    </row>
    <row r="189" spans="1:25" ht="16.5" customHeight="1" x14ac:dyDescent="0.25">
      <c r="A189" s="2"/>
      <c r="B189" s="110">
        <v>1</v>
      </c>
      <c r="C189" s="110"/>
      <c r="D189" s="18">
        <v>2</v>
      </c>
      <c r="E189" s="18">
        <v>3</v>
      </c>
      <c r="F189" s="116">
        <v>4</v>
      </c>
      <c r="G189" s="117"/>
      <c r="H189" s="18">
        <v>5</v>
      </c>
      <c r="I189" s="18">
        <v>6</v>
      </c>
      <c r="J189" s="116">
        <v>7</v>
      </c>
      <c r="K189" s="117"/>
      <c r="L189" s="116">
        <v>8</v>
      </c>
      <c r="M189" s="117"/>
      <c r="N189" s="18">
        <v>9</v>
      </c>
      <c r="O189" s="116">
        <v>10</v>
      </c>
      <c r="P189" s="117"/>
      <c r="Q189" s="116">
        <v>11</v>
      </c>
      <c r="R189" s="117"/>
      <c r="S189" s="18">
        <v>12</v>
      </c>
      <c r="T189" s="2"/>
      <c r="U189" s="123"/>
      <c r="V189" s="123"/>
      <c r="W189" s="123"/>
      <c r="X189" s="2"/>
      <c r="Y189" s="1"/>
    </row>
    <row r="190" spans="1:25" ht="57" customHeight="1" x14ac:dyDescent="0.25">
      <c r="A190" s="2"/>
      <c r="B190" s="113" t="s">
        <v>113</v>
      </c>
      <c r="C190" s="113"/>
      <c r="D190" s="20" t="s">
        <v>114</v>
      </c>
      <c r="E190" s="15" t="s">
        <v>73</v>
      </c>
      <c r="F190" s="60">
        <f>F191+F192</f>
        <v>4324187</v>
      </c>
      <c r="G190" s="61"/>
      <c r="H190" s="29">
        <f>H191+H192</f>
        <v>4292187</v>
      </c>
      <c r="I190" s="29">
        <f>I191+I192</f>
        <v>4296387</v>
      </c>
      <c r="J190" s="60">
        <f>J191+J192</f>
        <v>4324187</v>
      </c>
      <c r="K190" s="61"/>
      <c r="L190" s="60">
        <f>L191+L192</f>
        <v>4292187</v>
      </c>
      <c r="M190" s="61"/>
      <c r="N190" s="29">
        <v>4296387</v>
      </c>
      <c r="O190" s="60">
        <f>O191+O192</f>
        <v>0</v>
      </c>
      <c r="P190" s="61"/>
      <c r="Q190" s="60">
        <f>Q191+Q192</f>
        <v>0</v>
      </c>
      <c r="R190" s="61"/>
      <c r="S190" s="29">
        <f>S191+S192</f>
        <v>0</v>
      </c>
      <c r="T190" s="2"/>
      <c r="U190" s="50" t="b">
        <f>H115=J190</f>
        <v>1</v>
      </c>
      <c r="V190" s="2" t="b">
        <f>H152=L190</f>
        <v>1</v>
      </c>
      <c r="W190" s="2" t="b">
        <f>H181=N190</f>
        <v>1</v>
      </c>
      <c r="X190" s="2"/>
      <c r="Y190" s="1"/>
    </row>
    <row r="191" spans="1:25" ht="90" customHeight="1" x14ac:dyDescent="0.25">
      <c r="A191" s="2"/>
      <c r="B191" s="113" t="s">
        <v>117</v>
      </c>
      <c r="C191" s="118"/>
      <c r="D191" s="20" t="s">
        <v>115</v>
      </c>
      <c r="E191" s="15" t="s">
        <v>73</v>
      </c>
      <c r="F191" s="60">
        <f>J191+O191</f>
        <v>0</v>
      </c>
      <c r="G191" s="61"/>
      <c r="H191" s="29">
        <f t="shared" ref="H191" si="9">L191+Q191</f>
        <v>0</v>
      </c>
      <c r="I191" s="29">
        <f>N191+S191</f>
        <v>0</v>
      </c>
      <c r="J191" s="60">
        <v>0</v>
      </c>
      <c r="K191" s="61"/>
      <c r="L191" s="60">
        <v>0</v>
      </c>
      <c r="M191" s="61"/>
      <c r="N191" s="29">
        <v>0</v>
      </c>
      <c r="O191" s="60">
        <v>0</v>
      </c>
      <c r="P191" s="61"/>
      <c r="Q191" s="60">
        <v>0</v>
      </c>
      <c r="R191" s="61"/>
      <c r="S191" s="29">
        <v>0</v>
      </c>
      <c r="T191" s="2"/>
      <c r="U191" s="2"/>
      <c r="V191" s="2"/>
      <c r="W191" s="2"/>
      <c r="X191" s="2"/>
      <c r="Y191" s="1"/>
    </row>
    <row r="192" spans="1:25" ht="59.25" customHeight="1" x14ac:dyDescent="0.25">
      <c r="A192" s="2"/>
      <c r="B192" s="113" t="s">
        <v>118</v>
      </c>
      <c r="C192" s="113"/>
      <c r="D192" s="20" t="s">
        <v>116</v>
      </c>
      <c r="E192" s="15"/>
      <c r="F192" s="60">
        <f>J192</f>
        <v>4324187</v>
      </c>
      <c r="G192" s="61"/>
      <c r="H192" s="29">
        <f>L192</f>
        <v>4292187</v>
      </c>
      <c r="I192" s="29">
        <f>N192</f>
        <v>4296387</v>
      </c>
      <c r="J192" s="60">
        <v>4324187</v>
      </c>
      <c r="K192" s="61"/>
      <c r="L192" s="60">
        <v>4292187</v>
      </c>
      <c r="M192" s="61"/>
      <c r="N192" s="29">
        <v>4296387</v>
      </c>
      <c r="O192" s="60">
        <v>0</v>
      </c>
      <c r="P192" s="61"/>
      <c r="Q192" s="60">
        <v>0</v>
      </c>
      <c r="R192" s="61"/>
      <c r="S192" s="29">
        <v>0</v>
      </c>
      <c r="T192" s="2"/>
      <c r="U192" s="2"/>
      <c r="V192" s="2"/>
      <c r="W192" s="2"/>
      <c r="X192" s="2"/>
      <c r="Y192" s="1"/>
    </row>
    <row r="193" spans="1:25" ht="16.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"/>
    </row>
    <row r="194" spans="1:25" ht="18.75" x14ac:dyDescent="0.3">
      <c r="A194" s="2"/>
      <c r="B194" s="91" t="s">
        <v>120</v>
      </c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2"/>
      <c r="U194" s="2"/>
      <c r="V194" s="2"/>
      <c r="W194" s="2"/>
      <c r="X194" s="2"/>
      <c r="Y194" s="1"/>
    </row>
    <row r="195" spans="1:25" ht="16.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"/>
    </row>
    <row r="196" spans="1:25" ht="33" customHeight="1" x14ac:dyDescent="0.25">
      <c r="A196" s="2"/>
      <c r="B196" s="58" t="s">
        <v>38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34" t="s">
        <v>62</v>
      </c>
      <c r="O196" s="119" t="s">
        <v>121</v>
      </c>
      <c r="P196" s="119"/>
      <c r="Q196" s="119"/>
      <c r="R196" s="119"/>
      <c r="S196" s="119"/>
      <c r="T196" s="2"/>
      <c r="U196" s="2"/>
      <c r="V196" s="2"/>
      <c r="W196" s="2"/>
      <c r="X196" s="2"/>
      <c r="Y196" s="1"/>
    </row>
    <row r="197" spans="1:25" ht="16.5" x14ac:dyDescent="0.25">
      <c r="A197" s="2"/>
      <c r="B197" s="110">
        <v>1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8">
        <v>2</v>
      </c>
      <c r="O197" s="120"/>
      <c r="P197" s="120"/>
      <c r="Q197" s="120"/>
      <c r="R197" s="120"/>
      <c r="S197" s="120"/>
      <c r="T197" s="2"/>
      <c r="U197" s="2"/>
      <c r="V197" s="2"/>
      <c r="W197" s="2"/>
      <c r="X197" s="2"/>
      <c r="Y197" s="1"/>
    </row>
    <row r="198" spans="1:25" ht="16.5" x14ac:dyDescent="0.25">
      <c r="A198" s="2"/>
      <c r="B198" s="55" t="s">
        <v>100</v>
      </c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20" t="s">
        <v>124</v>
      </c>
      <c r="O198" s="112"/>
      <c r="P198" s="112"/>
      <c r="Q198" s="112"/>
      <c r="R198" s="112"/>
      <c r="S198" s="112"/>
      <c r="T198" s="2"/>
      <c r="U198" s="2"/>
      <c r="V198" s="2"/>
      <c r="W198" s="2"/>
      <c r="X198" s="2"/>
      <c r="Y198" s="1"/>
    </row>
    <row r="199" spans="1:25" ht="16.5" x14ac:dyDescent="0.25">
      <c r="A199" s="2"/>
      <c r="B199" s="55" t="s">
        <v>101</v>
      </c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20" t="s">
        <v>125</v>
      </c>
      <c r="O199" s="112"/>
      <c r="P199" s="112"/>
      <c r="Q199" s="112"/>
      <c r="R199" s="112"/>
      <c r="S199" s="112"/>
      <c r="T199" s="2"/>
      <c r="U199" s="2"/>
      <c r="V199" s="2"/>
      <c r="W199" s="2"/>
      <c r="X199" s="2"/>
      <c r="Y199" s="1"/>
    </row>
    <row r="200" spans="1:25" ht="16.5" x14ac:dyDescent="0.25">
      <c r="A200" s="2"/>
      <c r="B200" s="55" t="s">
        <v>122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20" t="s">
        <v>126</v>
      </c>
      <c r="O200" s="112"/>
      <c r="P200" s="112"/>
      <c r="Q200" s="112"/>
      <c r="R200" s="112"/>
      <c r="S200" s="112"/>
      <c r="T200" s="2"/>
      <c r="U200" s="2"/>
      <c r="V200" s="2"/>
      <c r="W200" s="2"/>
      <c r="X200" s="2"/>
      <c r="Y200" s="1"/>
    </row>
    <row r="201" spans="1:25" ht="16.5" x14ac:dyDescent="0.25">
      <c r="A201" s="2"/>
      <c r="B201" s="55" t="s">
        <v>123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20" t="s">
        <v>127</v>
      </c>
      <c r="O201" s="112"/>
      <c r="P201" s="112"/>
      <c r="Q201" s="112"/>
      <c r="R201" s="112"/>
      <c r="S201" s="112"/>
      <c r="T201" s="2"/>
      <c r="U201" s="2"/>
      <c r="V201" s="2"/>
      <c r="W201" s="2"/>
      <c r="X201" s="2"/>
      <c r="Y201" s="1"/>
    </row>
    <row r="202" spans="1:25" ht="16.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"/>
    </row>
    <row r="203" spans="1:25" ht="18.75" x14ac:dyDescent="0.3">
      <c r="A203" s="2"/>
      <c r="B203" s="91" t="s">
        <v>128</v>
      </c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2"/>
      <c r="U203" s="2"/>
      <c r="V203" s="2"/>
      <c r="W203" s="2"/>
      <c r="X203" s="2"/>
      <c r="Y203" s="1"/>
    </row>
    <row r="204" spans="1:25" ht="16.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1"/>
    </row>
    <row r="205" spans="1:25" ht="16.5" x14ac:dyDescent="0.25">
      <c r="A205" s="2"/>
      <c r="B205" s="58" t="s">
        <v>38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34" t="s">
        <v>62</v>
      </c>
      <c r="O205" s="119" t="s">
        <v>129</v>
      </c>
      <c r="P205" s="119"/>
      <c r="Q205" s="119"/>
      <c r="R205" s="119"/>
      <c r="S205" s="119"/>
      <c r="T205" s="2"/>
      <c r="U205" s="2"/>
      <c r="V205" s="2"/>
      <c r="W205" s="2"/>
      <c r="X205" s="2"/>
      <c r="Y205" s="1"/>
    </row>
    <row r="206" spans="1:25" ht="16.5" x14ac:dyDescent="0.25">
      <c r="A206" s="2"/>
      <c r="B206" s="110">
        <v>1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8">
        <v>2</v>
      </c>
      <c r="O206" s="124">
        <v>3</v>
      </c>
      <c r="P206" s="124"/>
      <c r="Q206" s="124"/>
      <c r="R206" s="124"/>
      <c r="S206" s="124"/>
      <c r="T206" s="2"/>
      <c r="U206" s="2"/>
      <c r="V206" s="2"/>
      <c r="W206" s="2"/>
      <c r="X206" s="2"/>
      <c r="Y206" s="1"/>
    </row>
    <row r="207" spans="1:25" ht="16.5" x14ac:dyDescent="0.25">
      <c r="A207" s="2"/>
      <c r="B207" s="55" t="s">
        <v>130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20" t="s">
        <v>124</v>
      </c>
      <c r="O207" s="112"/>
      <c r="P207" s="112"/>
      <c r="Q207" s="112"/>
      <c r="R207" s="112"/>
      <c r="S207" s="112"/>
      <c r="T207" s="2"/>
      <c r="U207" s="2"/>
      <c r="V207" s="2"/>
      <c r="W207" s="2"/>
      <c r="X207" s="2"/>
      <c r="Y207" s="1"/>
    </row>
    <row r="208" spans="1:25" ht="33" customHeight="1" x14ac:dyDescent="0.25">
      <c r="A208" s="2"/>
      <c r="B208" s="52" t="s">
        <v>131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20" t="s">
        <v>125</v>
      </c>
      <c r="O208" s="112"/>
      <c r="P208" s="112"/>
      <c r="Q208" s="112"/>
      <c r="R208" s="112"/>
      <c r="S208" s="112"/>
      <c r="T208" s="2"/>
      <c r="U208" s="2"/>
      <c r="V208" s="2"/>
      <c r="W208" s="2"/>
      <c r="X208" s="2"/>
      <c r="Y208" s="1"/>
    </row>
    <row r="209" spans="1:25" ht="16.5" x14ac:dyDescent="0.25">
      <c r="A209" s="2"/>
      <c r="B209" s="55" t="s">
        <v>132</v>
      </c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20" t="s">
        <v>126</v>
      </c>
      <c r="O209" s="112"/>
      <c r="P209" s="112"/>
      <c r="Q209" s="112"/>
      <c r="R209" s="112"/>
      <c r="S209" s="112"/>
      <c r="T209" s="2"/>
      <c r="U209" s="2"/>
      <c r="V209" s="2"/>
      <c r="W209" s="2"/>
      <c r="X209" s="2"/>
      <c r="Y209" s="1"/>
    </row>
    <row r="210" spans="1:25" ht="16.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"/>
    </row>
    <row r="211" spans="1:25" ht="16.5" x14ac:dyDescent="0.25">
      <c r="A211" s="2"/>
      <c r="B211" s="104" t="s">
        <v>210</v>
      </c>
      <c r="C211" s="104"/>
      <c r="D211" s="104"/>
      <c r="E211" s="2"/>
      <c r="F211" s="122"/>
      <c r="G211" s="122"/>
      <c r="H211" s="122"/>
      <c r="I211" s="100" t="s">
        <v>211</v>
      </c>
      <c r="J211" s="100"/>
      <c r="K211" s="100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"/>
    </row>
    <row r="212" spans="1:25" ht="16.5" x14ac:dyDescent="0.25">
      <c r="A212" s="2"/>
      <c r="B212" s="2"/>
      <c r="C212" s="2"/>
      <c r="D212" s="2"/>
      <c r="E212" s="2"/>
      <c r="F212" s="121" t="s">
        <v>136</v>
      </c>
      <c r="G212" s="121"/>
      <c r="H212" s="121"/>
      <c r="I212" s="17"/>
      <c r="J212" s="17"/>
      <c r="K212" s="17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"/>
    </row>
    <row r="213" spans="1:25" ht="16.5" x14ac:dyDescent="0.25">
      <c r="A213" s="2"/>
      <c r="B213" s="2" t="s">
        <v>134</v>
      </c>
      <c r="C213" s="2"/>
      <c r="D213" s="2"/>
      <c r="E213" s="2"/>
      <c r="F213" s="122"/>
      <c r="G213" s="122"/>
      <c r="H213" s="122"/>
      <c r="I213" s="100" t="s">
        <v>212</v>
      </c>
      <c r="J213" s="100"/>
      <c r="K213" s="100"/>
      <c r="L213" s="2" t="s">
        <v>137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"/>
    </row>
    <row r="214" spans="1:25" ht="16.5" x14ac:dyDescent="0.25">
      <c r="A214" s="2"/>
      <c r="B214" s="2"/>
      <c r="C214" s="2"/>
      <c r="D214" s="2"/>
      <c r="E214" s="2"/>
      <c r="F214" s="121" t="s">
        <v>136</v>
      </c>
      <c r="G214" s="121"/>
      <c r="H214" s="121"/>
      <c r="I214" s="17"/>
      <c r="J214" s="17"/>
      <c r="K214" s="17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"/>
    </row>
    <row r="215" spans="1:25" ht="16.5" x14ac:dyDescent="0.25">
      <c r="A215" s="2"/>
      <c r="B215" s="2" t="s">
        <v>135</v>
      </c>
      <c r="C215" s="2"/>
      <c r="D215" s="2"/>
      <c r="E215" s="2"/>
      <c r="F215" s="122"/>
      <c r="G215" s="122"/>
      <c r="H215" s="122"/>
      <c r="I215" s="100" t="s">
        <v>212</v>
      </c>
      <c r="J215" s="100"/>
      <c r="K215" s="100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"/>
    </row>
    <row r="216" spans="1:25" ht="16.5" x14ac:dyDescent="0.25">
      <c r="A216" s="2"/>
      <c r="B216" s="2"/>
      <c r="C216" s="2"/>
      <c r="D216" s="2"/>
      <c r="E216" s="2"/>
      <c r="F216" s="121" t="s">
        <v>136</v>
      </c>
      <c r="G216" s="121"/>
      <c r="H216" s="12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"/>
    </row>
    <row r="217" spans="1:25" ht="16.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"/>
    </row>
    <row r="218" spans="1:25" ht="16.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"/>
    </row>
    <row r="219" spans="1:25" ht="16.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"/>
    </row>
    <row r="220" spans="1:25" ht="16.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"/>
    </row>
    <row r="221" spans="1:25" ht="16.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"/>
    </row>
    <row r="222" spans="1:25" ht="16.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"/>
    </row>
    <row r="223" spans="1:25" ht="16.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"/>
    </row>
    <row r="224" spans="1:25" ht="16.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"/>
    </row>
    <row r="225" spans="1:25" ht="16.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"/>
    </row>
    <row r="226" spans="1:25" ht="16.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"/>
    </row>
    <row r="227" spans="1:25" ht="16.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"/>
    </row>
    <row r="228" spans="1:25" ht="16.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"/>
    </row>
    <row r="229" spans="1:25" ht="16.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"/>
    </row>
    <row r="230" spans="1:25" ht="16.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"/>
    </row>
    <row r="231" spans="1:25" ht="16.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"/>
    </row>
    <row r="232" spans="1:25" ht="16.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"/>
    </row>
    <row r="233" spans="1:25" ht="16.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"/>
    </row>
    <row r="234" spans="1:25" ht="16.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"/>
    </row>
    <row r="235" spans="1:25" ht="16.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"/>
    </row>
    <row r="236" spans="1:25" ht="16.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"/>
    </row>
    <row r="237" spans="1:25" ht="16.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"/>
    </row>
    <row r="238" spans="1:25" ht="16.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"/>
    </row>
    <row r="239" spans="1:25" ht="16.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"/>
    </row>
    <row r="240" spans="1:25" ht="16.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"/>
    </row>
    <row r="241" spans="1:25" ht="16.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"/>
    </row>
    <row r="242" spans="1:25" ht="16.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"/>
    </row>
    <row r="243" spans="1:25" ht="16.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"/>
    </row>
    <row r="244" spans="1:25" ht="16.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"/>
    </row>
    <row r="245" spans="1:25" ht="16.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"/>
    </row>
    <row r="246" spans="1:25" ht="16.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"/>
    </row>
    <row r="247" spans="1:25" ht="16.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"/>
    </row>
    <row r="248" spans="1:25" ht="16.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"/>
    </row>
    <row r="249" spans="1:25" ht="16.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"/>
    </row>
    <row r="250" spans="1:25" ht="16.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"/>
    </row>
    <row r="251" spans="1:25" ht="16.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"/>
    </row>
    <row r="252" spans="1:25" ht="16.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"/>
    </row>
    <row r="253" spans="1:25" ht="16.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"/>
    </row>
    <row r="254" spans="1:25" ht="16.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"/>
    </row>
    <row r="255" spans="1:25" ht="16.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"/>
    </row>
    <row r="256" spans="1:25" ht="16.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"/>
    </row>
    <row r="257" spans="1:25" ht="16.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"/>
    </row>
    <row r="258" spans="1:25" ht="16.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</row>
    <row r="259" spans="1:25" ht="16.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</row>
    <row r="260" spans="1:25" ht="16.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</row>
    <row r="261" spans="1:25" ht="16.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</row>
    <row r="262" spans="1:25" ht="16.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</row>
    <row r="263" spans="1:25" ht="16.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</row>
    <row r="264" spans="1:25" ht="16.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</row>
    <row r="265" spans="1:25" ht="16.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</row>
    <row r="266" spans="1:25" ht="16.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</row>
    <row r="267" spans="1:25" ht="16.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</row>
    <row r="268" spans="1:25" ht="16.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</row>
    <row r="269" spans="1:25" ht="16.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</row>
    <row r="270" spans="1:25" ht="16.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</row>
    <row r="271" spans="1:25" ht="16.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</row>
    <row r="272" spans="1:25" ht="16.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</row>
    <row r="273" spans="1:25" ht="16.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</row>
    <row r="274" spans="1:25" ht="16.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</row>
    <row r="275" spans="1:25" ht="16.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</row>
    <row r="276" spans="1:25" ht="16.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</row>
    <row r="277" spans="1:25" ht="16.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</row>
    <row r="278" spans="1:25" ht="16.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</row>
    <row r="279" spans="1:25" ht="16.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</row>
    <row r="280" spans="1:25" ht="16.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</row>
    <row r="281" spans="1:25" ht="16.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</row>
    <row r="282" spans="1:25" ht="16.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</row>
    <row r="283" spans="1:25" ht="16.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</row>
    <row r="284" spans="1:25" ht="16.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</row>
    <row r="285" spans="1:25" ht="16.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</row>
    <row r="286" spans="1:25" ht="16.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1"/>
    </row>
    <row r="287" spans="1:25" ht="16.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"/>
    </row>
    <row r="288" spans="1:25" ht="16.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"/>
    </row>
    <row r="289" spans="1:25" ht="16.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"/>
    </row>
    <row r="290" spans="1:25" ht="16.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"/>
    </row>
    <row r="291" spans="1:25" ht="16.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"/>
    </row>
    <row r="292" spans="1:25" ht="16.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"/>
    </row>
    <row r="293" spans="1:25" ht="16.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"/>
    </row>
    <row r="294" spans="1:25" ht="16.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"/>
    </row>
    <row r="295" spans="1:25" ht="16.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"/>
    </row>
    <row r="296" spans="1:25" ht="16.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"/>
    </row>
    <row r="297" spans="1:25" ht="16.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"/>
    </row>
    <row r="298" spans="1:25" ht="16.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"/>
    </row>
    <row r="299" spans="1:25" ht="16.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"/>
    </row>
    <row r="300" spans="1:25" ht="16.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"/>
    </row>
    <row r="301" spans="1:25" ht="16.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"/>
    </row>
    <row r="302" spans="1:25" ht="16.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"/>
    </row>
    <row r="303" spans="1:25" ht="16.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"/>
    </row>
    <row r="304" spans="1:25" ht="16.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"/>
    </row>
    <row r="305" spans="1:25" ht="16.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"/>
    </row>
    <row r="306" spans="1:25" ht="16.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"/>
    </row>
    <row r="307" spans="1:25" ht="16.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"/>
    </row>
    <row r="308" spans="1:25" ht="16.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"/>
    </row>
    <row r="309" spans="1:25" ht="16.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"/>
    </row>
    <row r="310" spans="1:25" ht="16.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"/>
    </row>
    <row r="311" spans="1:25" ht="16.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"/>
    </row>
    <row r="312" spans="1:25" ht="16.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"/>
    </row>
    <row r="313" spans="1:25" ht="16.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"/>
    </row>
    <row r="314" spans="1:25" ht="16.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"/>
    </row>
    <row r="315" spans="1:25" ht="16.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"/>
    </row>
    <row r="316" spans="1:25" ht="16.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"/>
    </row>
    <row r="317" spans="1:25" ht="16.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"/>
    </row>
    <row r="318" spans="1:25" ht="16.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"/>
    </row>
    <row r="319" spans="1:25" ht="16.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"/>
    </row>
    <row r="320" spans="1:25" ht="16.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1"/>
    </row>
    <row r="321" spans="1:25" ht="16.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"/>
    </row>
    <row r="322" spans="1:25" ht="16.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"/>
    </row>
    <row r="323" spans="1:25" ht="16.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"/>
    </row>
    <row r="324" spans="1:25" ht="16.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"/>
    </row>
    <row r="325" spans="1:25" ht="16.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"/>
    </row>
    <row r="326" spans="1:25" ht="16.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"/>
    </row>
    <row r="327" spans="1:25" ht="16.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"/>
    </row>
    <row r="328" spans="1:25" ht="16.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"/>
    </row>
    <row r="329" spans="1:25" ht="16.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"/>
    </row>
    <row r="330" spans="1:25" ht="16.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"/>
    </row>
    <row r="331" spans="1:25" ht="16.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"/>
    </row>
    <row r="332" spans="1:25" ht="16.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"/>
    </row>
    <row r="333" spans="1:25" ht="16.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"/>
    </row>
    <row r="334" spans="1:25" ht="16.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"/>
    </row>
    <row r="335" spans="1:25" ht="16.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"/>
    </row>
    <row r="336" spans="1:25" ht="16.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"/>
    </row>
    <row r="337" spans="1:25" ht="16.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"/>
    </row>
    <row r="338" spans="1:25" ht="16.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"/>
    </row>
    <row r="339" spans="1:25" ht="16.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"/>
    </row>
    <row r="340" spans="1:25" ht="16.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"/>
    </row>
    <row r="341" spans="1:25" ht="16.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"/>
    </row>
    <row r="342" spans="1:25" ht="16.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"/>
    </row>
    <row r="343" spans="1:25" ht="16.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"/>
    </row>
    <row r="344" spans="1:25" ht="16.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"/>
    </row>
    <row r="345" spans="1:25" ht="16.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"/>
    </row>
    <row r="346" spans="1:25" ht="16.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"/>
    </row>
    <row r="347" spans="1:25" ht="16.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"/>
    </row>
    <row r="348" spans="1:25" ht="16.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"/>
    </row>
    <row r="349" spans="1:25" ht="16.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"/>
    </row>
    <row r="350" spans="1:25" ht="16.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"/>
    </row>
    <row r="351" spans="1:25" ht="16.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"/>
    </row>
    <row r="352" spans="1:25" ht="16.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"/>
    </row>
    <row r="353" spans="1:25" ht="16.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"/>
    </row>
    <row r="354" spans="1:25" ht="16.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"/>
    </row>
    <row r="355" spans="1:25" ht="16.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"/>
    </row>
    <row r="356" spans="1:25" ht="16.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"/>
    </row>
    <row r="357" spans="1:25" ht="16.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"/>
    </row>
    <row r="358" spans="1:25" ht="16.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"/>
    </row>
    <row r="359" spans="1:25" ht="16.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"/>
    </row>
    <row r="360" spans="1:25" ht="16.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"/>
    </row>
    <row r="361" spans="1:25" ht="16.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"/>
    </row>
    <row r="362" spans="1:25" ht="16.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"/>
    </row>
    <row r="363" spans="1:25" ht="16.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"/>
    </row>
    <row r="364" spans="1:25" ht="16.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1"/>
    </row>
    <row r="365" spans="1:25" ht="16.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"/>
    </row>
    <row r="366" spans="1:25" ht="16.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"/>
    </row>
    <row r="367" spans="1:25" ht="16.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"/>
    </row>
    <row r="368" spans="1:25" ht="16.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"/>
    </row>
    <row r="369" spans="1:25" ht="16.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"/>
    </row>
    <row r="370" spans="1:25" ht="16.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"/>
    </row>
    <row r="371" spans="1:25" ht="16.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"/>
    </row>
    <row r="372" spans="1:25" ht="16.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"/>
    </row>
    <row r="373" spans="1:25" ht="16.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"/>
    </row>
    <row r="374" spans="1:25" ht="16.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1"/>
    </row>
    <row r="375" spans="1:25" ht="16.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"/>
    </row>
    <row r="376" spans="1:25" ht="16.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"/>
    </row>
    <row r="377" spans="1:25" ht="16.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1"/>
    </row>
    <row r="378" spans="1:25" ht="16.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"/>
    </row>
    <row r="379" spans="1:25" ht="16.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"/>
    </row>
    <row r="380" spans="1:25" ht="16.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"/>
    </row>
    <row r="381" spans="1:25" ht="16.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"/>
    </row>
    <row r="382" spans="1:25" ht="16.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"/>
    </row>
    <row r="383" spans="1:25" ht="16.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"/>
    </row>
    <row r="384" spans="1:25" ht="16.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"/>
    </row>
    <row r="385" spans="1:25" ht="16.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"/>
    </row>
    <row r="386" spans="1:25" ht="16.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"/>
    </row>
    <row r="387" spans="1:25" ht="16.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1"/>
    </row>
    <row r="388" spans="1:25" ht="16.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"/>
    </row>
    <row r="389" spans="1:25" ht="16.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"/>
    </row>
    <row r="390" spans="1:25" ht="16.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"/>
    </row>
    <row r="391" spans="1:25" ht="16.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"/>
    </row>
    <row r="392" spans="1:25" ht="16.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"/>
    </row>
    <row r="393" spans="1:25" ht="16.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"/>
    </row>
    <row r="394" spans="1:25" ht="16.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"/>
    </row>
    <row r="395" spans="1:25" ht="16.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"/>
    </row>
    <row r="396" spans="1:25" ht="16.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"/>
    </row>
    <row r="397" spans="1:25" ht="16.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"/>
    </row>
    <row r="398" spans="1:25" ht="16.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"/>
    </row>
    <row r="399" spans="1:25" ht="16.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"/>
    </row>
    <row r="400" spans="1:25" ht="16.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"/>
    </row>
    <row r="401" spans="1:25" ht="16.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"/>
    </row>
    <row r="402" spans="1:25" ht="16.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"/>
    </row>
    <row r="403" spans="1:25" ht="16.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1"/>
    </row>
    <row r="404" spans="1:25" ht="16.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1"/>
    </row>
    <row r="405" spans="1:25" ht="16.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"/>
    </row>
    <row r="406" spans="1:25" ht="16.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"/>
    </row>
    <row r="407" spans="1:25" ht="16.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"/>
    </row>
    <row r="408" spans="1:25" ht="16.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"/>
    </row>
    <row r="409" spans="1:25" ht="16.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"/>
    </row>
    <row r="410" spans="1:25" ht="16.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"/>
    </row>
    <row r="411" spans="1:25" ht="16.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"/>
    </row>
    <row r="412" spans="1:25" ht="16.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"/>
    </row>
    <row r="413" spans="1:25" ht="16.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"/>
    </row>
    <row r="414" spans="1:25" ht="16.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"/>
    </row>
    <row r="415" spans="1:25" ht="16.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"/>
    </row>
    <row r="416" spans="1:25" ht="16.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"/>
    </row>
    <row r="417" spans="1:25" ht="16.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"/>
    </row>
    <row r="418" spans="1:25" ht="16.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"/>
    </row>
    <row r="419" spans="1:25" ht="16.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"/>
    </row>
    <row r="420" spans="1:25" ht="16.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"/>
    </row>
    <row r="421" spans="1:25" ht="16.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"/>
    </row>
    <row r="422" spans="1:25" ht="16.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1"/>
    </row>
    <row r="423" spans="1:25" ht="16.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"/>
    </row>
    <row r="424" spans="1:25" ht="16.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1"/>
    </row>
    <row r="425" spans="1:25" ht="16.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1"/>
    </row>
    <row r="426" spans="1:25" ht="16.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"/>
    </row>
    <row r="427" spans="1:25" ht="16.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"/>
    </row>
    <row r="428" spans="1:25" ht="16.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"/>
    </row>
    <row r="429" spans="1:25" ht="16.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"/>
    </row>
    <row r="430" spans="1:25" ht="16.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"/>
    </row>
    <row r="431" spans="1:25" ht="16.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"/>
    </row>
    <row r="432" spans="1:25" ht="16.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"/>
    </row>
    <row r="433" spans="1:25" ht="16.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"/>
    </row>
    <row r="434" spans="1:25" ht="16.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"/>
    </row>
    <row r="435" spans="1:25" ht="16.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"/>
    </row>
    <row r="436" spans="1:25" ht="16.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"/>
    </row>
    <row r="437" spans="1:25" ht="16.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"/>
    </row>
    <row r="438" spans="1:25" ht="16.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"/>
    </row>
    <row r="439" spans="1:25" ht="16.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1"/>
    </row>
    <row r="440" spans="1:25" ht="16.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"/>
    </row>
    <row r="441" spans="1:25" ht="16.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"/>
    </row>
    <row r="442" spans="1:25" ht="16.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1"/>
    </row>
    <row r="443" spans="1:25" ht="16.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1"/>
    </row>
    <row r="444" spans="1:25" ht="16.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"/>
    </row>
    <row r="445" spans="1:25" ht="16.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"/>
    </row>
    <row r="446" spans="1:25" ht="16.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"/>
    </row>
    <row r="447" spans="1:25" ht="16.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"/>
    </row>
    <row r="448" spans="1:25" ht="16.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"/>
    </row>
    <row r="449" spans="1:25" ht="16.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"/>
    </row>
    <row r="450" spans="1:25" ht="16.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"/>
    </row>
    <row r="451" spans="1:25" ht="16.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"/>
    </row>
    <row r="452" spans="1:25" ht="16.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1"/>
    </row>
    <row r="453" spans="1:25" ht="16.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"/>
    </row>
    <row r="454" spans="1:25" ht="16.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1"/>
    </row>
    <row r="455" spans="1:25" ht="16.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1"/>
    </row>
    <row r="456" spans="1:25" ht="16.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1"/>
    </row>
    <row r="457" spans="1:25" ht="16.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"/>
    </row>
    <row r="458" spans="1:25" ht="16.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"/>
    </row>
    <row r="459" spans="1:25" ht="16.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"/>
    </row>
    <row r="460" spans="1:25" ht="16.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"/>
    </row>
    <row r="461" spans="1:25" ht="16.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"/>
    </row>
    <row r="462" spans="1:25" ht="16.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"/>
    </row>
    <row r="463" spans="1:25" ht="16.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"/>
    </row>
    <row r="464" spans="1:25" ht="16.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"/>
    </row>
    <row r="465" spans="1:25" ht="16.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1"/>
    </row>
    <row r="466" spans="1:25" ht="16.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"/>
    </row>
    <row r="467" spans="1:25" ht="16.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"/>
    </row>
    <row r="468" spans="1:25" ht="16.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1"/>
    </row>
    <row r="469" spans="1:25" ht="16.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1"/>
    </row>
    <row r="470" spans="1:25" ht="16.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"/>
    </row>
    <row r="471" spans="1:25" ht="16.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"/>
    </row>
    <row r="472" spans="1:25" ht="16.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"/>
    </row>
    <row r="473" spans="1:25" ht="16.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"/>
    </row>
    <row r="474" spans="1:25" ht="16.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1"/>
    </row>
    <row r="475" spans="1:25" ht="16.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1"/>
    </row>
    <row r="476" spans="1:25" ht="16.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1"/>
    </row>
    <row r="477" spans="1:25" ht="16.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1"/>
    </row>
    <row r="478" spans="1:25" ht="16.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1"/>
    </row>
    <row r="479" spans="1:25" ht="16.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"/>
    </row>
    <row r="480" spans="1:25" ht="16.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"/>
    </row>
    <row r="481" spans="1:25" ht="16.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"/>
    </row>
    <row r="482" spans="1:25" ht="16.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1"/>
    </row>
    <row r="483" spans="1:25" ht="16.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"/>
    </row>
    <row r="484" spans="1:25" ht="16.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"/>
    </row>
    <row r="485" spans="1:25" ht="16.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"/>
    </row>
    <row r="486" spans="1:25" ht="16.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"/>
    </row>
    <row r="487" spans="1:25" ht="16.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"/>
    </row>
    <row r="488" spans="1:25" ht="17.25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5" ht="17.25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5" ht="17.25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5" ht="17.25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5" ht="17.25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5" ht="17.25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5" ht="17.25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5" ht="17.25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5" ht="17.25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7.25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7.25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7.25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7.25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7.25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7.25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7.25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7.25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7.25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7.25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7.25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7.25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7.25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7.25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7.25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7.25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7.25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7.25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7.25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7.25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7.25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7.25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7.25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7.25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7.25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7.25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7.25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7.25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7.25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7.25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7.25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7.25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7.25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7.25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7.25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7.25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7.25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7.25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7.25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7.25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7.25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7.25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7.25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7.25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7.25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7.25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7.25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7.25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7.25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7.25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7.25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7.25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7.25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7.25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7.25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7.25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7.25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7.25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7.25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7.25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7.25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7.25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7.25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7.25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7.25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7.25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7.25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7.25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7.25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7.25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7.25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7.25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7.25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7.25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7.25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7.25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7.25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7.25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7.25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7.25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7.25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7.25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7.25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7.25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7.25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7.25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7.25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7.25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7.25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7.25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7.25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7.25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7.25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7.25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7.25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7.25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7.25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7.25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7.25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7.25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7.25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7.25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7.25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7.25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7.25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7.25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7.25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7.25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7.25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7.25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7.25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7.25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7.25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7.25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7.25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7.25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7.25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7.25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7.25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7.25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7.25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7.25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7.25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7.25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7.25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7.25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7.25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7.25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7.25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7.25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7.25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7.25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7.25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7.25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7.25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7.25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7.25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7.25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7.25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7.25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7.25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7.25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7.25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7.25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7.25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7.25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7.25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7.25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7.25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7.25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7.25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7.25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7.25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7.25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7.25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7.25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7.25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7.25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7.25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7.25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7.25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7.25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7.25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7.25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7.25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7.25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7.25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7.25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7.25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7.25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7.25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7.25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7.25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7.25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7.25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7.25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7.25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7.25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7.25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7.25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7.25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7.25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7.25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7.25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7.25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7.25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7.25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7.25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7.25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7.25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7.25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7.25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7.25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7.25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7.25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7.25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7.25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7.25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7.25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7.25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7.25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7.25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7.25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7.25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7.25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7.25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7.25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7.25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7.25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7.25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7.25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7.25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7.25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7.25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7.25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7.25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7.25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7.25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7.25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7.25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7.25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7.25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7.25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7.25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7.25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7.25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7.25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7.25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7.25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7.25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7.25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7.25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7.25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7.25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7.25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7.25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7.25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7.25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7.25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7.25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7.25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7.25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7.25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7.25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7.25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7.25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7.25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7.25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7.25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7.25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7.25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7.25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7.25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7.25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7.25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7.25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7.25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7.25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7.25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7.25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7.25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7.25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7.25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7.25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7.25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7.25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7.25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7.25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7.25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7.25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7.25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7.25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7.25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7.25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7.25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7.25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7.25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7.25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7.25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7.25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7.25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7.25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7.25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7.25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7.25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7.25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7.25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7.25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7.25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7.25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7.25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7.25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7.25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7.25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7.25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7.25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7.25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7.25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7.25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7.25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7.25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7.25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7.25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7.25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7.25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7.25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7.25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7.25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7.25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7.25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7.25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7.25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7.25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7.25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7.25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7.25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7.25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7.25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7.25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7.25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7.25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7.25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7.25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7.25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7.25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7.25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7.25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7.25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7.25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7.25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7.25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7.25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7.25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7.25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7.25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</sheetData>
  <mergeCells count="760">
    <mergeCell ref="B86:S86"/>
    <mergeCell ref="B194:S194"/>
    <mergeCell ref="B196:M196"/>
    <mergeCell ref="U187:W189"/>
    <mergeCell ref="B203:S203"/>
    <mergeCell ref="B205:M205"/>
    <mergeCell ref="O205:S205"/>
    <mergeCell ref="B206:M206"/>
    <mergeCell ref="O206:S206"/>
    <mergeCell ref="O198:S198"/>
    <mergeCell ref="J188:K188"/>
    <mergeCell ref="L188:M188"/>
    <mergeCell ref="O188:P188"/>
    <mergeCell ref="Q188:R188"/>
    <mergeCell ref="B185:C188"/>
    <mergeCell ref="D185:D188"/>
    <mergeCell ref="E185:E188"/>
    <mergeCell ref="F185:S185"/>
    <mergeCell ref="F186:I187"/>
    <mergeCell ref="J186:S186"/>
    <mergeCell ref="J187:N187"/>
    <mergeCell ref="O187:S187"/>
    <mergeCell ref="B200:M200"/>
    <mergeCell ref="O200:S200"/>
    <mergeCell ref="B207:M207"/>
    <mergeCell ref="O207:S207"/>
    <mergeCell ref="B208:M208"/>
    <mergeCell ref="O208:S208"/>
    <mergeCell ref="F216:H216"/>
    <mergeCell ref="B209:M209"/>
    <mergeCell ref="O209:S209"/>
    <mergeCell ref="F211:H211"/>
    <mergeCell ref="I211:K211"/>
    <mergeCell ref="F213:H213"/>
    <mergeCell ref="I213:K213"/>
    <mergeCell ref="F215:H215"/>
    <mergeCell ref="I215:K215"/>
    <mergeCell ref="F212:H212"/>
    <mergeCell ref="F214:H214"/>
    <mergeCell ref="B211:D211"/>
    <mergeCell ref="B201:M201"/>
    <mergeCell ref="O201:S201"/>
    <mergeCell ref="B154:S154"/>
    <mergeCell ref="I179:J179"/>
    <mergeCell ref="K179:L179"/>
    <mergeCell ref="M179:N179"/>
    <mergeCell ref="O179:P179"/>
    <mergeCell ref="R179:S179"/>
    <mergeCell ref="B180:D180"/>
    <mergeCell ref="F180:G180"/>
    <mergeCell ref="I180:J180"/>
    <mergeCell ref="K180:L180"/>
    <mergeCell ref="M180:N180"/>
    <mergeCell ref="O180:P180"/>
    <mergeCell ref="R180:S180"/>
    <mergeCell ref="Q190:R190"/>
    <mergeCell ref="B178:D178"/>
    <mergeCell ref="F178:G178"/>
    <mergeCell ref="O196:S196"/>
    <mergeCell ref="B197:M197"/>
    <mergeCell ref="O197:S197"/>
    <mergeCell ref="B198:M198"/>
    <mergeCell ref="K178:L178"/>
    <mergeCell ref="L191:M191"/>
    <mergeCell ref="F181:G181"/>
    <mergeCell ref="I181:J181"/>
    <mergeCell ref="K181:L181"/>
    <mergeCell ref="M181:N181"/>
    <mergeCell ref="O181:P181"/>
    <mergeCell ref="B191:C191"/>
    <mergeCell ref="J191:K191"/>
    <mergeCell ref="B183:S183"/>
    <mergeCell ref="R181:S181"/>
    <mergeCell ref="F191:G191"/>
    <mergeCell ref="O191:P191"/>
    <mergeCell ref="B199:M199"/>
    <mergeCell ref="O199:S199"/>
    <mergeCell ref="B179:D179"/>
    <mergeCell ref="F179:G179"/>
    <mergeCell ref="Q191:R191"/>
    <mergeCell ref="B192:C192"/>
    <mergeCell ref="J192:K192"/>
    <mergeCell ref="L192:M192"/>
    <mergeCell ref="Q192:R192"/>
    <mergeCell ref="F188:G188"/>
    <mergeCell ref="F189:G189"/>
    <mergeCell ref="O189:P189"/>
    <mergeCell ref="F190:G190"/>
    <mergeCell ref="O190:P190"/>
    <mergeCell ref="B189:C189"/>
    <mergeCell ref="Q189:R189"/>
    <mergeCell ref="L189:M189"/>
    <mergeCell ref="J189:K189"/>
    <mergeCell ref="B190:C190"/>
    <mergeCell ref="J190:K190"/>
    <mergeCell ref="L190:M190"/>
    <mergeCell ref="B181:D181"/>
    <mergeCell ref="F192:G192"/>
    <mergeCell ref="O192:P192"/>
    <mergeCell ref="B150:D150"/>
    <mergeCell ref="F150:G150"/>
    <mergeCell ref="I150:J150"/>
    <mergeCell ref="K150:L150"/>
    <mergeCell ref="M150:N150"/>
    <mergeCell ref="O150:P150"/>
    <mergeCell ref="R150:S150"/>
    <mergeCell ref="B151:D151"/>
    <mergeCell ref="F151:G151"/>
    <mergeCell ref="I151:J151"/>
    <mergeCell ref="K151:L151"/>
    <mergeCell ref="M151:N151"/>
    <mergeCell ref="O151:P151"/>
    <mergeCell ref="R151:S151"/>
    <mergeCell ref="B152:D152"/>
    <mergeCell ref="F152:G152"/>
    <mergeCell ref="I152:J152"/>
    <mergeCell ref="K152:L152"/>
    <mergeCell ref="M152:N152"/>
    <mergeCell ref="O152:P152"/>
    <mergeCell ref="R152:S152"/>
    <mergeCell ref="B156:D159"/>
    <mergeCell ref="B147:D147"/>
    <mergeCell ref="F147:G147"/>
    <mergeCell ref="I147:J147"/>
    <mergeCell ref="K147:L147"/>
    <mergeCell ref="M147:N147"/>
    <mergeCell ref="O147:P147"/>
    <mergeCell ref="R147:S147"/>
    <mergeCell ref="B149:D149"/>
    <mergeCell ref="F149:G149"/>
    <mergeCell ref="I149:J149"/>
    <mergeCell ref="K149:L149"/>
    <mergeCell ref="M149:N149"/>
    <mergeCell ref="O149:P149"/>
    <mergeCell ref="R149:S149"/>
    <mergeCell ref="E156:E159"/>
    <mergeCell ref="F156:G159"/>
    <mergeCell ref="B145:D145"/>
    <mergeCell ref="F145:G145"/>
    <mergeCell ref="I145:J145"/>
    <mergeCell ref="K145:L145"/>
    <mergeCell ref="M145:N145"/>
    <mergeCell ref="O145:P145"/>
    <mergeCell ref="R145:S145"/>
    <mergeCell ref="B146:D146"/>
    <mergeCell ref="F146:G146"/>
    <mergeCell ref="I146:J146"/>
    <mergeCell ref="K146:L146"/>
    <mergeCell ref="M146:N146"/>
    <mergeCell ref="O146:P146"/>
    <mergeCell ref="R146:S146"/>
    <mergeCell ref="B143:D143"/>
    <mergeCell ref="F143:G143"/>
    <mergeCell ref="I143:J143"/>
    <mergeCell ref="K143:L143"/>
    <mergeCell ref="M143:N143"/>
    <mergeCell ref="O143:P143"/>
    <mergeCell ref="R143:S143"/>
    <mergeCell ref="B144:D144"/>
    <mergeCell ref="F144:G144"/>
    <mergeCell ref="I144:J144"/>
    <mergeCell ref="K144:L144"/>
    <mergeCell ref="M144:N144"/>
    <mergeCell ref="O144:P144"/>
    <mergeCell ref="R144:S144"/>
    <mergeCell ref="B141:D141"/>
    <mergeCell ref="F141:G141"/>
    <mergeCell ref="I141:J141"/>
    <mergeCell ref="K141:L141"/>
    <mergeCell ref="M141:N141"/>
    <mergeCell ref="O141:P141"/>
    <mergeCell ref="R141:S141"/>
    <mergeCell ref="B142:D142"/>
    <mergeCell ref="F142:G142"/>
    <mergeCell ref="I142:J142"/>
    <mergeCell ref="K142:L142"/>
    <mergeCell ref="M142:N142"/>
    <mergeCell ref="O142:P142"/>
    <mergeCell ref="R142:S142"/>
    <mergeCell ref="B139:D139"/>
    <mergeCell ref="F139:G139"/>
    <mergeCell ref="I139:J139"/>
    <mergeCell ref="K139:L139"/>
    <mergeCell ref="M139:N139"/>
    <mergeCell ref="O139:P139"/>
    <mergeCell ref="R139:S139"/>
    <mergeCell ref="B140:D140"/>
    <mergeCell ref="F140:G140"/>
    <mergeCell ref="I140:J140"/>
    <mergeCell ref="K140:L140"/>
    <mergeCell ref="M140:N140"/>
    <mergeCell ref="O140:P140"/>
    <mergeCell ref="R140:S140"/>
    <mergeCell ref="B137:D137"/>
    <mergeCell ref="F137:G137"/>
    <mergeCell ref="I137:J137"/>
    <mergeCell ref="K137:L137"/>
    <mergeCell ref="M137:N137"/>
    <mergeCell ref="O137:P137"/>
    <mergeCell ref="R137:S137"/>
    <mergeCell ref="B138:D138"/>
    <mergeCell ref="F138:G138"/>
    <mergeCell ref="I138:J138"/>
    <mergeCell ref="K138:L138"/>
    <mergeCell ref="M138:N138"/>
    <mergeCell ref="O138:P138"/>
    <mergeCell ref="R138:S138"/>
    <mergeCell ref="B135:D135"/>
    <mergeCell ref="F135:G135"/>
    <mergeCell ref="I135:J135"/>
    <mergeCell ref="K135:L135"/>
    <mergeCell ref="M135:N135"/>
    <mergeCell ref="O135:P135"/>
    <mergeCell ref="R135:S135"/>
    <mergeCell ref="B136:D136"/>
    <mergeCell ref="F136:G136"/>
    <mergeCell ref="I136:J136"/>
    <mergeCell ref="K136:L136"/>
    <mergeCell ref="M136:N136"/>
    <mergeCell ref="O136:P136"/>
    <mergeCell ref="R136:S136"/>
    <mergeCell ref="B133:D133"/>
    <mergeCell ref="F133:G133"/>
    <mergeCell ref="I133:J133"/>
    <mergeCell ref="K133:L133"/>
    <mergeCell ref="M133:N133"/>
    <mergeCell ref="O133:P133"/>
    <mergeCell ref="R133:S133"/>
    <mergeCell ref="B134:D134"/>
    <mergeCell ref="F134:G134"/>
    <mergeCell ref="I134:J134"/>
    <mergeCell ref="K134:L134"/>
    <mergeCell ref="M134:N134"/>
    <mergeCell ref="O134:P134"/>
    <mergeCell ref="R134:S134"/>
    <mergeCell ref="B131:D131"/>
    <mergeCell ref="F131:G131"/>
    <mergeCell ref="I131:J131"/>
    <mergeCell ref="K131:L131"/>
    <mergeCell ref="M131:N131"/>
    <mergeCell ref="O131:P131"/>
    <mergeCell ref="R131:S131"/>
    <mergeCell ref="B132:D132"/>
    <mergeCell ref="F132:G132"/>
    <mergeCell ref="I132:J132"/>
    <mergeCell ref="K132:L132"/>
    <mergeCell ref="M132:N132"/>
    <mergeCell ref="O132:P132"/>
    <mergeCell ref="R132:S132"/>
    <mergeCell ref="B127:D130"/>
    <mergeCell ref="E127:E130"/>
    <mergeCell ref="F127:G130"/>
    <mergeCell ref="H127:S127"/>
    <mergeCell ref="H128:H130"/>
    <mergeCell ref="I128:S128"/>
    <mergeCell ref="I129:J130"/>
    <mergeCell ref="K129:L130"/>
    <mergeCell ref="M129:N130"/>
    <mergeCell ref="O129:P130"/>
    <mergeCell ref="Q129:S129"/>
    <mergeCell ref="R130:S130"/>
    <mergeCell ref="B123:D123"/>
    <mergeCell ref="F123:G123"/>
    <mergeCell ref="I123:J123"/>
    <mergeCell ref="K123:L123"/>
    <mergeCell ref="M123:N123"/>
    <mergeCell ref="O123:P123"/>
    <mergeCell ref="R123:S123"/>
    <mergeCell ref="B87:S87"/>
    <mergeCell ref="B125:S125"/>
    <mergeCell ref="B121:D121"/>
    <mergeCell ref="F121:G121"/>
    <mergeCell ref="I121:J121"/>
    <mergeCell ref="K121:L121"/>
    <mergeCell ref="M121:N121"/>
    <mergeCell ref="O121:P121"/>
    <mergeCell ref="R121:S121"/>
    <mergeCell ref="B122:D122"/>
    <mergeCell ref="F122:G122"/>
    <mergeCell ref="I122:J122"/>
    <mergeCell ref="K122:L122"/>
    <mergeCell ref="M122:N122"/>
    <mergeCell ref="O122:P122"/>
    <mergeCell ref="R122:S122"/>
    <mergeCell ref="B119:D119"/>
    <mergeCell ref="F119:G119"/>
    <mergeCell ref="I119:J119"/>
    <mergeCell ref="K119:L119"/>
    <mergeCell ref="M119:N119"/>
    <mergeCell ref="O119:P119"/>
    <mergeCell ref="R119:S119"/>
    <mergeCell ref="B120:D120"/>
    <mergeCell ref="F120:G120"/>
    <mergeCell ref="I120:J120"/>
    <mergeCell ref="K120:L120"/>
    <mergeCell ref="M120:N120"/>
    <mergeCell ref="O120:P120"/>
    <mergeCell ref="R120:S120"/>
    <mergeCell ref="B117:D117"/>
    <mergeCell ref="F117:G117"/>
    <mergeCell ref="I117:J117"/>
    <mergeCell ref="K117:L117"/>
    <mergeCell ref="M117:N117"/>
    <mergeCell ref="O117:P117"/>
    <mergeCell ref="R117:S117"/>
    <mergeCell ref="B118:D118"/>
    <mergeCell ref="F118:G118"/>
    <mergeCell ref="I118:J118"/>
    <mergeCell ref="K118:L118"/>
    <mergeCell ref="M118:N118"/>
    <mergeCell ref="O118:P118"/>
    <mergeCell ref="R118:S118"/>
    <mergeCell ref="B116:D116"/>
    <mergeCell ref="F116:G116"/>
    <mergeCell ref="I116:J116"/>
    <mergeCell ref="K116:L116"/>
    <mergeCell ref="M116:N116"/>
    <mergeCell ref="O116:P116"/>
    <mergeCell ref="R116:S116"/>
    <mergeCell ref="B115:D115"/>
    <mergeCell ref="F115:G115"/>
    <mergeCell ref="I115:J115"/>
    <mergeCell ref="K115:L115"/>
    <mergeCell ref="M115:N115"/>
    <mergeCell ref="O115:P115"/>
    <mergeCell ref="R115:S115"/>
    <mergeCell ref="R113:S113"/>
    <mergeCell ref="B114:D114"/>
    <mergeCell ref="F114:G114"/>
    <mergeCell ref="I114:J114"/>
    <mergeCell ref="K114:L114"/>
    <mergeCell ref="M114:N114"/>
    <mergeCell ref="O114:P114"/>
    <mergeCell ref="R114:S114"/>
    <mergeCell ref="B113:D113"/>
    <mergeCell ref="M98:N98"/>
    <mergeCell ref="M97:N97"/>
    <mergeCell ref="M96:N96"/>
    <mergeCell ref="M95:N95"/>
    <mergeCell ref="F113:G113"/>
    <mergeCell ref="I113:J113"/>
    <mergeCell ref="K113:L113"/>
    <mergeCell ref="M113:N113"/>
    <mergeCell ref="O113:P113"/>
    <mergeCell ref="O102:P102"/>
    <mergeCell ref="O101:P101"/>
    <mergeCell ref="O100:P100"/>
    <mergeCell ref="O104:P104"/>
    <mergeCell ref="M99:N99"/>
    <mergeCell ref="F105:G105"/>
    <mergeCell ref="K96:L96"/>
    <mergeCell ref="R112:S112"/>
    <mergeCell ref="O96:P96"/>
    <mergeCell ref="B110:D110"/>
    <mergeCell ref="B107:D107"/>
    <mergeCell ref="B106:D106"/>
    <mergeCell ref="B105:D105"/>
    <mergeCell ref="K103:L103"/>
    <mergeCell ref="F103:G103"/>
    <mergeCell ref="F102:G102"/>
    <mergeCell ref="F101:G101"/>
    <mergeCell ref="F100:G100"/>
    <mergeCell ref="B100:D100"/>
    <mergeCell ref="B104:D104"/>
    <mergeCell ref="F104:G104"/>
    <mergeCell ref="B98:D98"/>
    <mergeCell ref="B97:D97"/>
    <mergeCell ref="B96:D96"/>
    <mergeCell ref="I104:J104"/>
    <mergeCell ref="K99:L99"/>
    <mergeCell ref="K98:L98"/>
    <mergeCell ref="K97:L97"/>
    <mergeCell ref="K102:L102"/>
    <mergeCell ref="K101:L101"/>
    <mergeCell ref="K100:L100"/>
    <mergeCell ref="B112:D112"/>
    <mergeCell ref="F112:G112"/>
    <mergeCell ref="I112:J112"/>
    <mergeCell ref="K112:L112"/>
    <mergeCell ref="M112:N112"/>
    <mergeCell ref="O112:P112"/>
    <mergeCell ref="M102:N102"/>
    <mergeCell ref="M101:N101"/>
    <mergeCell ref="M100:N100"/>
    <mergeCell ref="K110:L110"/>
    <mergeCell ref="K107:L107"/>
    <mergeCell ref="K104:L104"/>
    <mergeCell ref="M104:N104"/>
    <mergeCell ref="M110:N110"/>
    <mergeCell ref="M107:N107"/>
    <mergeCell ref="M106:N106"/>
    <mergeCell ref="M105:N105"/>
    <mergeCell ref="M103:N103"/>
    <mergeCell ref="B102:D102"/>
    <mergeCell ref="B101:D101"/>
    <mergeCell ref="B103:D103"/>
    <mergeCell ref="F110:G110"/>
    <mergeCell ref="F107:G107"/>
    <mergeCell ref="F106:G106"/>
    <mergeCell ref="R97:S97"/>
    <mergeCell ref="R96:S96"/>
    <mergeCell ref="R95:S95"/>
    <mergeCell ref="R94:S94"/>
    <mergeCell ref="R103:S103"/>
    <mergeCell ref="O110:P110"/>
    <mergeCell ref="O107:P107"/>
    <mergeCell ref="O106:P106"/>
    <mergeCell ref="O105:P105"/>
    <mergeCell ref="O103:P103"/>
    <mergeCell ref="O98:P98"/>
    <mergeCell ref="O97:P97"/>
    <mergeCell ref="R104:S104"/>
    <mergeCell ref="O99:P99"/>
    <mergeCell ref="R110:S110"/>
    <mergeCell ref="R107:S107"/>
    <mergeCell ref="R106:S106"/>
    <mergeCell ref="R105:S105"/>
    <mergeCell ref="R102:S102"/>
    <mergeCell ref="R101:S101"/>
    <mergeCell ref="R100:S100"/>
    <mergeCell ref="R99:S99"/>
    <mergeCell ref="R98:S98"/>
    <mergeCell ref="B99:D99"/>
    <mergeCell ref="K94:L94"/>
    <mergeCell ref="I110:J110"/>
    <mergeCell ref="I107:J107"/>
    <mergeCell ref="I106:J106"/>
    <mergeCell ref="I105:J105"/>
    <mergeCell ref="I103:J103"/>
    <mergeCell ref="I102:J102"/>
    <mergeCell ref="I101:J101"/>
    <mergeCell ref="I100:J100"/>
    <mergeCell ref="I99:J99"/>
    <mergeCell ref="F99:G99"/>
    <mergeCell ref="F98:G98"/>
    <mergeCell ref="F97:G97"/>
    <mergeCell ref="F96:G96"/>
    <mergeCell ref="F95:G95"/>
    <mergeCell ref="B95:D95"/>
    <mergeCell ref="B94:D94"/>
    <mergeCell ref="F94:G94"/>
    <mergeCell ref="I94:J94"/>
    <mergeCell ref="I98:J98"/>
    <mergeCell ref="I97:J97"/>
    <mergeCell ref="I96:J96"/>
    <mergeCell ref="I95:J95"/>
    <mergeCell ref="O93:P93"/>
    <mergeCell ref="R93:S93"/>
    <mergeCell ref="B93:D93"/>
    <mergeCell ref="F93:G93"/>
    <mergeCell ref="I93:J93"/>
    <mergeCell ref="K93:L93"/>
    <mergeCell ref="M93:N93"/>
    <mergeCell ref="M94:N94"/>
    <mergeCell ref="O95:P95"/>
    <mergeCell ref="K95:L95"/>
    <mergeCell ref="O94:P94"/>
    <mergeCell ref="B89:D92"/>
    <mergeCell ref="E89:E92"/>
    <mergeCell ref="F89:G92"/>
    <mergeCell ref="H90:H92"/>
    <mergeCell ref="H89:S89"/>
    <mergeCell ref="I90:S90"/>
    <mergeCell ref="R92:S92"/>
    <mergeCell ref="I91:J92"/>
    <mergeCell ref="K91:L92"/>
    <mergeCell ref="M91:N92"/>
    <mergeCell ref="O91:P92"/>
    <mergeCell ref="Q91:S91"/>
    <mergeCell ref="B8:D8"/>
    <mergeCell ref="B18:E18"/>
    <mergeCell ref="M5:S5"/>
    <mergeCell ref="Q6:S6"/>
    <mergeCell ref="G11:N11"/>
    <mergeCell ref="G12:N12"/>
    <mergeCell ref="B6:D6"/>
    <mergeCell ref="E6:G6"/>
    <mergeCell ref="O1:S1"/>
    <mergeCell ref="N2:S2"/>
    <mergeCell ref="N3:S3"/>
    <mergeCell ref="N4:S4"/>
    <mergeCell ref="B2:F2"/>
    <mergeCell ref="B5:F5"/>
    <mergeCell ref="B1:F1"/>
    <mergeCell ref="B3:I3"/>
    <mergeCell ref="B4:G4"/>
    <mergeCell ref="Q8:S8"/>
    <mergeCell ref="J15:K15"/>
    <mergeCell ref="I16:L16"/>
    <mergeCell ref="R18:S18"/>
    <mergeCell ref="R19:S19"/>
    <mergeCell ref="R20:S20"/>
    <mergeCell ref="R21:S21"/>
    <mergeCell ref="G13:N13"/>
    <mergeCell ref="F18:O18"/>
    <mergeCell ref="F19:O19"/>
    <mergeCell ref="R17:S17"/>
    <mergeCell ref="E33:O33"/>
    <mergeCell ref="G34:M34"/>
    <mergeCell ref="F20:O20"/>
    <mergeCell ref="I21:L21"/>
    <mergeCell ref="F22:O24"/>
    <mergeCell ref="R22:S22"/>
    <mergeCell ref="R23:S23"/>
    <mergeCell ref="R24:S24"/>
    <mergeCell ref="R25:S25"/>
    <mergeCell ref="R26:S26"/>
    <mergeCell ref="R27:S27"/>
    <mergeCell ref="F26:H26"/>
    <mergeCell ref="F27:H27"/>
    <mergeCell ref="B22:E22"/>
    <mergeCell ref="B23:E23"/>
    <mergeCell ref="B24:E24"/>
    <mergeCell ref="B44:S44"/>
    <mergeCell ref="B45:S45"/>
    <mergeCell ref="B46:S46"/>
    <mergeCell ref="B47:S47"/>
    <mergeCell ref="B49:S49"/>
    <mergeCell ref="Q51:S51"/>
    <mergeCell ref="Q52:S52"/>
    <mergeCell ref="Q53:S53"/>
    <mergeCell ref="B28:D28"/>
    <mergeCell ref="B29:E29"/>
    <mergeCell ref="B30:E30"/>
    <mergeCell ref="F30:O30"/>
    <mergeCell ref="B43:S43"/>
    <mergeCell ref="B37:S37"/>
    <mergeCell ref="B38:S38"/>
    <mergeCell ref="B39:S39"/>
    <mergeCell ref="B40:S40"/>
    <mergeCell ref="B41:S41"/>
    <mergeCell ref="B42:S42"/>
    <mergeCell ref="R28:S28"/>
    <mergeCell ref="B36:I36"/>
    <mergeCell ref="B31:E31"/>
    <mergeCell ref="F31:O31"/>
    <mergeCell ref="Q54:S54"/>
    <mergeCell ref="Q55:S55"/>
    <mergeCell ref="Q56:S56"/>
    <mergeCell ref="B51:P51"/>
    <mergeCell ref="B52:P52"/>
    <mergeCell ref="B53:P53"/>
    <mergeCell ref="B54:P54"/>
    <mergeCell ref="B55:P55"/>
    <mergeCell ref="B56:P56"/>
    <mergeCell ref="B58:O58"/>
    <mergeCell ref="Q60:S60"/>
    <mergeCell ref="Q61:S61"/>
    <mergeCell ref="Q62:S62"/>
    <mergeCell ref="Q63:S63"/>
    <mergeCell ref="B60:P60"/>
    <mergeCell ref="B61:P61"/>
    <mergeCell ref="B62:P62"/>
    <mergeCell ref="B63:P63"/>
    <mergeCell ref="Q70:S70"/>
    <mergeCell ref="Q71:S71"/>
    <mergeCell ref="Q72:S72"/>
    <mergeCell ref="E65:O65"/>
    <mergeCell ref="Q67:S67"/>
    <mergeCell ref="Q68:S68"/>
    <mergeCell ref="Q69:S69"/>
    <mergeCell ref="C67:P67"/>
    <mergeCell ref="C68:P68"/>
    <mergeCell ref="C69:P69"/>
    <mergeCell ref="C70:P70"/>
    <mergeCell ref="C71:P71"/>
    <mergeCell ref="C72:P72"/>
    <mergeCell ref="Q76:S76"/>
    <mergeCell ref="Q77:S77"/>
    <mergeCell ref="Q78:S78"/>
    <mergeCell ref="Q73:S73"/>
    <mergeCell ref="Q74:S74"/>
    <mergeCell ref="Q75:S75"/>
    <mergeCell ref="C73:P73"/>
    <mergeCell ref="C74:P74"/>
    <mergeCell ref="C75:P75"/>
    <mergeCell ref="C76:P76"/>
    <mergeCell ref="C77:P77"/>
    <mergeCell ref="C78:P78"/>
    <mergeCell ref="Q80:S80"/>
    <mergeCell ref="Q81:S81"/>
    <mergeCell ref="Q82:S82"/>
    <mergeCell ref="Q83:S83"/>
    <mergeCell ref="Q84:S84"/>
    <mergeCell ref="Q79:S79"/>
    <mergeCell ref="C79:P79"/>
    <mergeCell ref="C80:P80"/>
    <mergeCell ref="C81:P81"/>
    <mergeCell ref="C82:P82"/>
    <mergeCell ref="C83:P83"/>
    <mergeCell ref="C84:P84"/>
    <mergeCell ref="B109:D109"/>
    <mergeCell ref="F109:G109"/>
    <mergeCell ref="I109:J109"/>
    <mergeCell ref="K109:L109"/>
    <mergeCell ref="M109:N109"/>
    <mergeCell ref="O109:P109"/>
    <mergeCell ref="R109:S109"/>
    <mergeCell ref="K106:L106"/>
    <mergeCell ref="K105:L105"/>
    <mergeCell ref="H156:S156"/>
    <mergeCell ref="H157:H159"/>
    <mergeCell ref="I157:S157"/>
    <mergeCell ref="I158:J159"/>
    <mergeCell ref="K158:L159"/>
    <mergeCell ref="M158:N159"/>
    <mergeCell ref="O158:P159"/>
    <mergeCell ref="Q158:S158"/>
    <mergeCell ref="R159:S159"/>
    <mergeCell ref="B160:D160"/>
    <mergeCell ref="F160:G160"/>
    <mergeCell ref="I160:J160"/>
    <mergeCell ref="K160:L160"/>
    <mergeCell ref="M160:N160"/>
    <mergeCell ref="O160:P160"/>
    <mergeCell ref="R160:S160"/>
    <mergeCell ref="B161:D161"/>
    <mergeCell ref="F161:G161"/>
    <mergeCell ref="I161:J161"/>
    <mergeCell ref="K161:L161"/>
    <mergeCell ref="M161:N161"/>
    <mergeCell ref="O161:P161"/>
    <mergeCell ref="R161:S161"/>
    <mergeCell ref="B162:D162"/>
    <mergeCell ref="F162:G162"/>
    <mergeCell ref="I162:J162"/>
    <mergeCell ref="K162:L162"/>
    <mergeCell ref="M162:N162"/>
    <mergeCell ref="O162:P162"/>
    <mergeCell ref="R162:S162"/>
    <mergeCell ref="B163:D163"/>
    <mergeCell ref="F163:G163"/>
    <mergeCell ref="I163:J163"/>
    <mergeCell ref="K163:L163"/>
    <mergeCell ref="M163:N163"/>
    <mergeCell ref="O163:P163"/>
    <mergeCell ref="R163:S163"/>
    <mergeCell ref="B164:D164"/>
    <mergeCell ref="F164:G164"/>
    <mergeCell ref="I164:J164"/>
    <mergeCell ref="K164:L164"/>
    <mergeCell ref="M164:N164"/>
    <mergeCell ref="O164:P164"/>
    <mergeCell ref="R164:S164"/>
    <mergeCell ref="B165:D165"/>
    <mergeCell ref="F165:G165"/>
    <mergeCell ref="I165:J165"/>
    <mergeCell ref="K165:L165"/>
    <mergeCell ref="M165:N165"/>
    <mergeCell ref="O165:P165"/>
    <mergeCell ref="R165:S165"/>
    <mergeCell ref="B166:D166"/>
    <mergeCell ref="F166:G166"/>
    <mergeCell ref="I166:J166"/>
    <mergeCell ref="K166:L166"/>
    <mergeCell ref="M166:N166"/>
    <mergeCell ref="O166:P166"/>
    <mergeCell ref="R166:S166"/>
    <mergeCell ref="B167:D167"/>
    <mergeCell ref="F167:G167"/>
    <mergeCell ref="I167:J167"/>
    <mergeCell ref="K167:L167"/>
    <mergeCell ref="M167:N167"/>
    <mergeCell ref="O167:P167"/>
    <mergeCell ref="R167:S167"/>
    <mergeCell ref="B168:D168"/>
    <mergeCell ref="F168:G168"/>
    <mergeCell ref="I168:J168"/>
    <mergeCell ref="K168:L168"/>
    <mergeCell ref="M168:N168"/>
    <mergeCell ref="O168:P168"/>
    <mergeCell ref="R168:S168"/>
    <mergeCell ref="B169:D169"/>
    <mergeCell ref="F169:G169"/>
    <mergeCell ref="I169:J169"/>
    <mergeCell ref="K169:L169"/>
    <mergeCell ref="M169:N169"/>
    <mergeCell ref="O169:P169"/>
    <mergeCell ref="R169:S169"/>
    <mergeCell ref="B170:D170"/>
    <mergeCell ref="F170:G170"/>
    <mergeCell ref="I170:J170"/>
    <mergeCell ref="K170:L170"/>
    <mergeCell ref="M170:N170"/>
    <mergeCell ref="O170:P170"/>
    <mergeCell ref="R170:S170"/>
    <mergeCell ref="B171:D171"/>
    <mergeCell ref="F171:G171"/>
    <mergeCell ref="I171:J171"/>
    <mergeCell ref="K171:L171"/>
    <mergeCell ref="M171:N171"/>
    <mergeCell ref="O171:P171"/>
    <mergeCell ref="R171:S171"/>
    <mergeCell ref="O178:P178"/>
    <mergeCell ref="B174:D174"/>
    <mergeCell ref="F174:G174"/>
    <mergeCell ref="I174:J174"/>
    <mergeCell ref="K174:L174"/>
    <mergeCell ref="M174:N174"/>
    <mergeCell ref="O174:P174"/>
    <mergeCell ref="R174:S174"/>
    <mergeCell ref="B175:D175"/>
    <mergeCell ref="F175:G175"/>
    <mergeCell ref="I175:J175"/>
    <mergeCell ref="K175:L175"/>
    <mergeCell ref="M175:N175"/>
    <mergeCell ref="O175:P175"/>
    <mergeCell ref="R175:S175"/>
    <mergeCell ref="R178:S178"/>
    <mergeCell ref="I178:J178"/>
    <mergeCell ref="M178:N178"/>
    <mergeCell ref="B177:D177"/>
    <mergeCell ref="F177:G177"/>
    <mergeCell ref="I177:J177"/>
    <mergeCell ref="K177:L177"/>
    <mergeCell ref="M177:N177"/>
    <mergeCell ref="O177:P177"/>
    <mergeCell ref="I176:J176"/>
    <mergeCell ref="K176:L176"/>
    <mergeCell ref="M176:N176"/>
    <mergeCell ref="O176:P176"/>
    <mergeCell ref="R176:S176"/>
    <mergeCell ref="B172:D172"/>
    <mergeCell ref="F172:G172"/>
    <mergeCell ref="I172:J172"/>
    <mergeCell ref="K172:L172"/>
    <mergeCell ref="M172:N172"/>
    <mergeCell ref="O172:P172"/>
    <mergeCell ref="R172:S172"/>
    <mergeCell ref="B173:D173"/>
    <mergeCell ref="F173:G173"/>
    <mergeCell ref="I173:J173"/>
    <mergeCell ref="K173:L173"/>
    <mergeCell ref="M173:N173"/>
    <mergeCell ref="O173:P173"/>
    <mergeCell ref="R173:S173"/>
    <mergeCell ref="R177:S177"/>
    <mergeCell ref="B108:D108"/>
    <mergeCell ref="F108:G108"/>
    <mergeCell ref="I108:J108"/>
    <mergeCell ref="K108:L108"/>
    <mergeCell ref="M108:N108"/>
    <mergeCell ref="O108:P108"/>
    <mergeCell ref="R108:S108"/>
    <mergeCell ref="B111:D111"/>
    <mergeCell ref="F111:G111"/>
    <mergeCell ref="I111:J111"/>
    <mergeCell ref="K111:L111"/>
    <mergeCell ref="M111:N111"/>
    <mergeCell ref="O111:P111"/>
    <mergeCell ref="R111:S111"/>
    <mergeCell ref="B148:D148"/>
    <mergeCell ref="F148:G148"/>
    <mergeCell ref="I148:J148"/>
    <mergeCell ref="K148:L148"/>
    <mergeCell ref="M148:N148"/>
    <mergeCell ref="O148:P148"/>
    <mergeCell ref="R148:S148"/>
    <mergeCell ref="B176:D176"/>
    <mergeCell ref="F176:G176"/>
  </mergeCells>
  <conditionalFormatting sqref="U190:W1048576 U187 U1:W186">
    <cfRule type="cellIs" dxfId="0" priority="1" operator="equal">
      <formula>TRUE</formula>
    </cfRule>
  </conditionalFormatting>
  <pageMargins left="0.15748031496062992" right="0.15748031496062992" top="0.19685039370078741" bottom="0.55118110236220474" header="0.19685039370078741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opLeftCell="A13" workbookViewId="0">
      <selection activeCell="AE42" sqref="AE42"/>
    </sheetView>
  </sheetViews>
  <sheetFormatPr defaultRowHeight="15" x14ac:dyDescent="0.25"/>
  <cols>
    <col min="1" max="2" width="6.85546875" style="37" customWidth="1"/>
    <col min="3" max="4" width="1.7109375" style="37" customWidth="1"/>
    <col min="5" max="5" width="3.42578125" style="37" customWidth="1"/>
    <col min="6" max="6" width="6.85546875" style="37" customWidth="1"/>
    <col min="7" max="10" width="1.7109375" style="37" customWidth="1"/>
    <col min="11" max="11" width="6.85546875" style="37" customWidth="1"/>
    <col min="12" max="12" width="3.42578125" style="37" customWidth="1"/>
    <col min="13" max="14" width="1.7109375" style="37" customWidth="1"/>
    <col min="15" max="28" width="6.85546875" style="37" customWidth="1"/>
    <col min="29" max="29" width="8.85546875" style="37" customWidth="1"/>
    <col min="30" max="256" width="9.140625" customWidth="1"/>
    <col min="257" max="258" width="6.85546875" customWidth="1"/>
    <col min="259" max="260" width="1.7109375" customWidth="1"/>
    <col min="261" max="261" width="3.42578125" customWidth="1"/>
    <col min="262" max="262" width="6.85546875" customWidth="1"/>
    <col min="263" max="266" width="1.7109375" customWidth="1"/>
    <col min="267" max="267" width="6.85546875" customWidth="1"/>
    <col min="268" max="268" width="3.42578125" customWidth="1"/>
    <col min="269" max="270" width="1.7109375" customWidth="1"/>
    <col min="271" max="284" width="6.85546875" customWidth="1"/>
    <col min="285" max="285" width="8.85546875" customWidth="1"/>
    <col min="286" max="512" width="9.140625" customWidth="1"/>
    <col min="513" max="514" width="6.85546875" customWidth="1"/>
    <col min="515" max="516" width="1.7109375" customWidth="1"/>
    <col min="517" max="517" width="3.42578125" customWidth="1"/>
    <col min="518" max="518" width="6.85546875" customWidth="1"/>
    <col min="519" max="522" width="1.7109375" customWidth="1"/>
    <col min="523" max="523" width="6.85546875" customWidth="1"/>
    <col min="524" max="524" width="3.42578125" customWidth="1"/>
    <col min="525" max="526" width="1.7109375" customWidth="1"/>
    <col min="527" max="540" width="6.85546875" customWidth="1"/>
    <col min="541" max="541" width="8.85546875" customWidth="1"/>
    <col min="542" max="768" width="9.140625" customWidth="1"/>
    <col min="769" max="770" width="6.85546875" customWidth="1"/>
    <col min="771" max="772" width="1.7109375" customWidth="1"/>
    <col min="773" max="773" width="3.42578125" customWidth="1"/>
    <col min="774" max="774" width="6.85546875" customWidth="1"/>
    <col min="775" max="778" width="1.7109375" customWidth="1"/>
    <col min="779" max="779" width="6.85546875" customWidth="1"/>
    <col min="780" max="780" width="3.42578125" customWidth="1"/>
    <col min="781" max="782" width="1.7109375" customWidth="1"/>
    <col min="783" max="796" width="6.85546875" customWidth="1"/>
    <col min="797" max="797" width="8.85546875" customWidth="1"/>
    <col min="798" max="1024" width="9.140625" customWidth="1"/>
    <col min="1025" max="1026" width="6.85546875" customWidth="1"/>
    <col min="1027" max="1028" width="1.7109375" customWidth="1"/>
    <col min="1029" max="1029" width="3.42578125" customWidth="1"/>
    <col min="1030" max="1030" width="6.85546875" customWidth="1"/>
    <col min="1031" max="1034" width="1.7109375" customWidth="1"/>
    <col min="1035" max="1035" width="6.85546875" customWidth="1"/>
    <col min="1036" max="1036" width="3.42578125" customWidth="1"/>
    <col min="1037" max="1038" width="1.7109375" customWidth="1"/>
    <col min="1039" max="1052" width="6.85546875" customWidth="1"/>
    <col min="1053" max="1053" width="8.85546875" customWidth="1"/>
    <col min="1054" max="1280" width="9.140625" customWidth="1"/>
    <col min="1281" max="1282" width="6.85546875" customWidth="1"/>
    <col min="1283" max="1284" width="1.7109375" customWidth="1"/>
    <col min="1285" max="1285" width="3.42578125" customWidth="1"/>
    <col min="1286" max="1286" width="6.85546875" customWidth="1"/>
    <col min="1287" max="1290" width="1.7109375" customWidth="1"/>
    <col min="1291" max="1291" width="6.85546875" customWidth="1"/>
    <col min="1292" max="1292" width="3.42578125" customWidth="1"/>
    <col min="1293" max="1294" width="1.7109375" customWidth="1"/>
    <col min="1295" max="1308" width="6.85546875" customWidth="1"/>
    <col min="1309" max="1309" width="8.85546875" customWidth="1"/>
    <col min="1310" max="1536" width="9.140625" customWidth="1"/>
    <col min="1537" max="1538" width="6.85546875" customWidth="1"/>
    <col min="1539" max="1540" width="1.7109375" customWidth="1"/>
    <col min="1541" max="1541" width="3.42578125" customWidth="1"/>
    <col min="1542" max="1542" width="6.85546875" customWidth="1"/>
    <col min="1543" max="1546" width="1.7109375" customWidth="1"/>
    <col min="1547" max="1547" width="6.85546875" customWidth="1"/>
    <col min="1548" max="1548" width="3.42578125" customWidth="1"/>
    <col min="1549" max="1550" width="1.7109375" customWidth="1"/>
    <col min="1551" max="1564" width="6.85546875" customWidth="1"/>
    <col min="1565" max="1565" width="8.85546875" customWidth="1"/>
    <col min="1566" max="1792" width="9.140625" customWidth="1"/>
    <col min="1793" max="1794" width="6.85546875" customWidth="1"/>
    <col min="1795" max="1796" width="1.7109375" customWidth="1"/>
    <col min="1797" max="1797" width="3.42578125" customWidth="1"/>
    <col min="1798" max="1798" width="6.85546875" customWidth="1"/>
    <col min="1799" max="1802" width="1.7109375" customWidth="1"/>
    <col min="1803" max="1803" width="6.85546875" customWidth="1"/>
    <col min="1804" max="1804" width="3.42578125" customWidth="1"/>
    <col min="1805" max="1806" width="1.7109375" customWidth="1"/>
    <col min="1807" max="1820" width="6.85546875" customWidth="1"/>
    <col min="1821" max="1821" width="8.85546875" customWidth="1"/>
    <col min="1822" max="2048" width="9.140625" customWidth="1"/>
    <col min="2049" max="2050" width="6.85546875" customWidth="1"/>
    <col min="2051" max="2052" width="1.7109375" customWidth="1"/>
    <col min="2053" max="2053" width="3.42578125" customWidth="1"/>
    <col min="2054" max="2054" width="6.85546875" customWidth="1"/>
    <col min="2055" max="2058" width="1.7109375" customWidth="1"/>
    <col min="2059" max="2059" width="6.85546875" customWidth="1"/>
    <col min="2060" max="2060" width="3.42578125" customWidth="1"/>
    <col min="2061" max="2062" width="1.7109375" customWidth="1"/>
    <col min="2063" max="2076" width="6.85546875" customWidth="1"/>
    <col min="2077" max="2077" width="8.85546875" customWidth="1"/>
    <col min="2078" max="2304" width="9.140625" customWidth="1"/>
    <col min="2305" max="2306" width="6.85546875" customWidth="1"/>
    <col min="2307" max="2308" width="1.7109375" customWidth="1"/>
    <col min="2309" max="2309" width="3.42578125" customWidth="1"/>
    <col min="2310" max="2310" width="6.85546875" customWidth="1"/>
    <col min="2311" max="2314" width="1.7109375" customWidth="1"/>
    <col min="2315" max="2315" width="6.85546875" customWidth="1"/>
    <col min="2316" max="2316" width="3.42578125" customWidth="1"/>
    <col min="2317" max="2318" width="1.7109375" customWidth="1"/>
    <col min="2319" max="2332" width="6.85546875" customWidth="1"/>
    <col min="2333" max="2333" width="8.85546875" customWidth="1"/>
    <col min="2334" max="2560" width="9.140625" customWidth="1"/>
    <col min="2561" max="2562" width="6.85546875" customWidth="1"/>
    <col min="2563" max="2564" width="1.7109375" customWidth="1"/>
    <col min="2565" max="2565" width="3.42578125" customWidth="1"/>
    <col min="2566" max="2566" width="6.85546875" customWidth="1"/>
    <col min="2567" max="2570" width="1.7109375" customWidth="1"/>
    <col min="2571" max="2571" width="6.85546875" customWidth="1"/>
    <col min="2572" max="2572" width="3.42578125" customWidth="1"/>
    <col min="2573" max="2574" width="1.7109375" customWidth="1"/>
    <col min="2575" max="2588" width="6.85546875" customWidth="1"/>
    <col min="2589" max="2589" width="8.85546875" customWidth="1"/>
    <col min="2590" max="2816" width="9.140625" customWidth="1"/>
    <col min="2817" max="2818" width="6.85546875" customWidth="1"/>
    <col min="2819" max="2820" width="1.7109375" customWidth="1"/>
    <col min="2821" max="2821" width="3.42578125" customWidth="1"/>
    <col min="2822" max="2822" width="6.85546875" customWidth="1"/>
    <col min="2823" max="2826" width="1.7109375" customWidth="1"/>
    <col min="2827" max="2827" width="6.85546875" customWidth="1"/>
    <col min="2828" max="2828" width="3.42578125" customWidth="1"/>
    <col min="2829" max="2830" width="1.7109375" customWidth="1"/>
    <col min="2831" max="2844" width="6.85546875" customWidth="1"/>
    <col min="2845" max="2845" width="8.85546875" customWidth="1"/>
    <col min="2846" max="3072" width="9.140625" customWidth="1"/>
    <col min="3073" max="3074" width="6.85546875" customWidth="1"/>
    <col min="3075" max="3076" width="1.7109375" customWidth="1"/>
    <col min="3077" max="3077" width="3.42578125" customWidth="1"/>
    <col min="3078" max="3078" width="6.85546875" customWidth="1"/>
    <col min="3079" max="3082" width="1.7109375" customWidth="1"/>
    <col min="3083" max="3083" width="6.85546875" customWidth="1"/>
    <col min="3084" max="3084" width="3.42578125" customWidth="1"/>
    <col min="3085" max="3086" width="1.7109375" customWidth="1"/>
    <col min="3087" max="3100" width="6.85546875" customWidth="1"/>
    <col min="3101" max="3101" width="8.85546875" customWidth="1"/>
    <col min="3102" max="3328" width="9.140625" customWidth="1"/>
    <col min="3329" max="3330" width="6.85546875" customWidth="1"/>
    <col min="3331" max="3332" width="1.7109375" customWidth="1"/>
    <col min="3333" max="3333" width="3.42578125" customWidth="1"/>
    <col min="3334" max="3334" width="6.85546875" customWidth="1"/>
    <col min="3335" max="3338" width="1.7109375" customWidth="1"/>
    <col min="3339" max="3339" width="6.85546875" customWidth="1"/>
    <col min="3340" max="3340" width="3.42578125" customWidth="1"/>
    <col min="3341" max="3342" width="1.7109375" customWidth="1"/>
    <col min="3343" max="3356" width="6.85546875" customWidth="1"/>
    <col min="3357" max="3357" width="8.85546875" customWidth="1"/>
    <col min="3358" max="3584" width="9.140625" customWidth="1"/>
    <col min="3585" max="3586" width="6.85546875" customWidth="1"/>
    <col min="3587" max="3588" width="1.7109375" customWidth="1"/>
    <col min="3589" max="3589" width="3.42578125" customWidth="1"/>
    <col min="3590" max="3590" width="6.85546875" customWidth="1"/>
    <col min="3591" max="3594" width="1.7109375" customWidth="1"/>
    <col min="3595" max="3595" width="6.85546875" customWidth="1"/>
    <col min="3596" max="3596" width="3.42578125" customWidth="1"/>
    <col min="3597" max="3598" width="1.7109375" customWidth="1"/>
    <col min="3599" max="3612" width="6.85546875" customWidth="1"/>
    <col min="3613" max="3613" width="8.85546875" customWidth="1"/>
    <col min="3614" max="3840" width="9.140625" customWidth="1"/>
    <col min="3841" max="3842" width="6.85546875" customWidth="1"/>
    <col min="3843" max="3844" width="1.7109375" customWidth="1"/>
    <col min="3845" max="3845" width="3.42578125" customWidth="1"/>
    <col min="3846" max="3846" width="6.85546875" customWidth="1"/>
    <col min="3847" max="3850" width="1.7109375" customWidth="1"/>
    <col min="3851" max="3851" width="6.85546875" customWidth="1"/>
    <col min="3852" max="3852" width="3.42578125" customWidth="1"/>
    <col min="3853" max="3854" width="1.7109375" customWidth="1"/>
    <col min="3855" max="3868" width="6.85546875" customWidth="1"/>
    <col min="3869" max="3869" width="8.85546875" customWidth="1"/>
    <col min="3870" max="4096" width="9.140625" customWidth="1"/>
    <col min="4097" max="4098" width="6.85546875" customWidth="1"/>
    <col min="4099" max="4100" width="1.7109375" customWidth="1"/>
    <col min="4101" max="4101" width="3.42578125" customWidth="1"/>
    <col min="4102" max="4102" width="6.85546875" customWidth="1"/>
    <col min="4103" max="4106" width="1.7109375" customWidth="1"/>
    <col min="4107" max="4107" width="6.85546875" customWidth="1"/>
    <col min="4108" max="4108" width="3.42578125" customWidth="1"/>
    <col min="4109" max="4110" width="1.7109375" customWidth="1"/>
    <col min="4111" max="4124" width="6.85546875" customWidth="1"/>
    <col min="4125" max="4125" width="8.85546875" customWidth="1"/>
    <col min="4126" max="4352" width="9.140625" customWidth="1"/>
    <col min="4353" max="4354" width="6.85546875" customWidth="1"/>
    <col min="4355" max="4356" width="1.7109375" customWidth="1"/>
    <col min="4357" max="4357" width="3.42578125" customWidth="1"/>
    <col min="4358" max="4358" width="6.85546875" customWidth="1"/>
    <col min="4359" max="4362" width="1.7109375" customWidth="1"/>
    <col min="4363" max="4363" width="6.85546875" customWidth="1"/>
    <col min="4364" max="4364" width="3.42578125" customWidth="1"/>
    <col min="4365" max="4366" width="1.7109375" customWidth="1"/>
    <col min="4367" max="4380" width="6.85546875" customWidth="1"/>
    <col min="4381" max="4381" width="8.85546875" customWidth="1"/>
    <col min="4382" max="4608" width="9.140625" customWidth="1"/>
    <col min="4609" max="4610" width="6.85546875" customWidth="1"/>
    <col min="4611" max="4612" width="1.7109375" customWidth="1"/>
    <col min="4613" max="4613" width="3.42578125" customWidth="1"/>
    <col min="4614" max="4614" width="6.85546875" customWidth="1"/>
    <col min="4615" max="4618" width="1.7109375" customWidth="1"/>
    <col min="4619" max="4619" width="6.85546875" customWidth="1"/>
    <col min="4620" max="4620" width="3.42578125" customWidth="1"/>
    <col min="4621" max="4622" width="1.7109375" customWidth="1"/>
    <col min="4623" max="4636" width="6.85546875" customWidth="1"/>
    <col min="4637" max="4637" width="8.85546875" customWidth="1"/>
    <col min="4638" max="4864" width="9.140625" customWidth="1"/>
    <col min="4865" max="4866" width="6.85546875" customWidth="1"/>
    <col min="4867" max="4868" width="1.7109375" customWidth="1"/>
    <col min="4869" max="4869" width="3.42578125" customWidth="1"/>
    <col min="4870" max="4870" width="6.85546875" customWidth="1"/>
    <col min="4871" max="4874" width="1.7109375" customWidth="1"/>
    <col min="4875" max="4875" width="6.85546875" customWidth="1"/>
    <col min="4876" max="4876" width="3.42578125" customWidth="1"/>
    <col min="4877" max="4878" width="1.7109375" customWidth="1"/>
    <col min="4879" max="4892" width="6.85546875" customWidth="1"/>
    <col min="4893" max="4893" width="8.85546875" customWidth="1"/>
    <col min="4894" max="5120" width="9.140625" customWidth="1"/>
    <col min="5121" max="5122" width="6.85546875" customWidth="1"/>
    <col min="5123" max="5124" width="1.7109375" customWidth="1"/>
    <col min="5125" max="5125" width="3.42578125" customWidth="1"/>
    <col min="5126" max="5126" width="6.85546875" customWidth="1"/>
    <col min="5127" max="5130" width="1.7109375" customWidth="1"/>
    <col min="5131" max="5131" width="6.85546875" customWidth="1"/>
    <col min="5132" max="5132" width="3.42578125" customWidth="1"/>
    <col min="5133" max="5134" width="1.7109375" customWidth="1"/>
    <col min="5135" max="5148" width="6.85546875" customWidth="1"/>
    <col min="5149" max="5149" width="8.85546875" customWidth="1"/>
    <col min="5150" max="5376" width="9.140625" customWidth="1"/>
    <col min="5377" max="5378" width="6.85546875" customWidth="1"/>
    <col min="5379" max="5380" width="1.7109375" customWidth="1"/>
    <col min="5381" max="5381" width="3.42578125" customWidth="1"/>
    <col min="5382" max="5382" width="6.85546875" customWidth="1"/>
    <col min="5383" max="5386" width="1.7109375" customWidth="1"/>
    <col min="5387" max="5387" width="6.85546875" customWidth="1"/>
    <col min="5388" max="5388" width="3.42578125" customWidth="1"/>
    <col min="5389" max="5390" width="1.7109375" customWidth="1"/>
    <col min="5391" max="5404" width="6.85546875" customWidth="1"/>
    <col min="5405" max="5405" width="8.85546875" customWidth="1"/>
    <col min="5406" max="5632" width="9.140625" customWidth="1"/>
    <col min="5633" max="5634" width="6.85546875" customWidth="1"/>
    <col min="5635" max="5636" width="1.7109375" customWidth="1"/>
    <col min="5637" max="5637" width="3.42578125" customWidth="1"/>
    <col min="5638" max="5638" width="6.85546875" customWidth="1"/>
    <col min="5639" max="5642" width="1.7109375" customWidth="1"/>
    <col min="5643" max="5643" width="6.85546875" customWidth="1"/>
    <col min="5644" max="5644" width="3.42578125" customWidth="1"/>
    <col min="5645" max="5646" width="1.7109375" customWidth="1"/>
    <col min="5647" max="5660" width="6.85546875" customWidth="1"/>
    <col min="5661" max="5661" width="8.85546875" customWidth="1"/>
    <col min="5662" max="5888" width="9.140625" customWidth="1"/>
    <col min="5889" max="5890" width="6.85546875" customWidth="1"/>
    <col min="5891" max="5892" width="1.7109375" customWidth="1"/>
    <col min="5893" max="5893" width="3.42578125" customWidth="1"/>
    <col min="5894" max="5894" width="6.85546875" customWidth="1"/>
    <col min="5895" max="5898" width="1.7109375" customWidth="1"/>
    <col min="5899" max="5899" width="6.85546875" customWidth="1"/>
    <col min="5900" max="5900" width="3.42578125" customWidth="1"/>
    <col min="5901" max="5902" width="1.7109375" customWidth="1"/>
    <col min="5903" max="5916" width="6.85546875" customWidth="1"/>
    <col min="5917" max="5917" width="8.85546875" customWidth="1"/>
    <col min="5918" max="6144" width="9.140625" customWidth="1"/>
    <col min="6145" max="6146" width="6.85546875" customWidth="1"/>
    <col min="6147" max="6148" width="1.7109375" customWidth="1"/>
    <col min="6149" max="6149" width="3.42578125" customWidth="1"/>
    <col min="6150" max="6150" width="6.85546875" customWidth="1"/>
    <col min="6151" max="6154" width="1.7109375" customWidth="1"/>
    <col min="6155" max="6155" width="6.85546875" customWidth="1"/>
    <col min="6156" max="6156" width="3.42578125" customWidth="1"/>
    <col min="6157" max="6158" width="1.7109375" customWidth="1"/>
    <col min="6159" max="6172" width="6.85546875" customWidth="1"/>
    <col min="6173" max="6173" width="8.85546875" customWidth="1"/>
    <col min="6174" max="6400" width="9.140625" customWidth="1"/>
    <col min="6401" max="6402" width="6.85546875" customWidth="1"/>
    <col min="6403" max="6404" width="1.7109375" customWidth="1"/>
    <col min="6405" max="6405" width="3.42578125" customWidth="1"/>
    <col min="6406" max="6406" width="6.85546875" customWidth="1"/>
    <col min="6407" max="6410" width="1.7109375" customWidth="1"/>
    <col min="6411" max="6411" width="6.85546875" customWidth="1"/>
    <col min="6412" max="6412" width="3.42578125" customWidth="1"/>
    <col min="6413" max="6414" width="1.7109375" customWidth="1"/>
    <col min="6415" max="6428" width="6.85546875" customWidth="1"/>
    <col min="6429" max="6429" width="8.85546875" customWidth="1"/>
    <col min="6430" max="6656" width="9.140625" customWidth="1"/>
    <col min="6657" max="6658" width="6.85546875" customWidth="1"/>
    <col min="6659" max="6660" width="1.7109375" customWidth="1"/>
    <col min="6661" max="6661" width="3.42578125" customWidth="1"/>
    <col min="6662" max="6662" width="6.85546875" customWidth="1"/>
    <col min="6663" max="6666" width="1.7109375" customWidth="1"/>
    <col min="6667" max="6667" width="6.85546875" customWidth="1"/>
    <col min="6668" max="6668" width="3.42578125" customWidth="1"/>
    <col min="6669" max="6670" width="1.7109375" customWidth="1"/>
    <col min="6671" max="6684" width="6.85546875" customWidth="1"/>
    <col min="6685" max="6685" width="8.85546875" customWidth="1"/>
    <col min="6686" max="6912" width="9.140625" customWidth="1"/>
    <col min="6913" max="6914" width="6.85546875" customWidth="1"/>
    <col min="6915" max="6916" width="1.7109375" customWidth="1"/>
    <col min="6917" max="6917" width="3.42578125" customWidth="1"/>
    <col min="6918" max="6918" width="6.85546875" customWidth="1"/>
    <col min="6919" max="6922" width="1.7109375" customWidth="1"/>
    <col min="6923" max="6923" width="6.85546875" customWidth="1"/>
    <col min="6924" max="6924" width="3.42578125" customWidth="1"/>
    <col min="6925" max="6926" width="1.7109375" customWidth="1"/>
    <col min="6927" max="6940" width="6.85546875" customWidth="1"/>
    <col min="6941" max="6941" width="8.85546875" customWidth="1"/>
    <col min="6942" max="7168" width="9.140625" customWidth="1"/>
    <col min="7169" max="7170" width="6.85546875" customWidth="1"/>
    <col min="7171" max="7172" width="1.7109375" customWidth="1"/>
    <col min="7173" max="7173" width="3.42578125" customWidth="1"/>
    <col min="7174" max="7174" width="6.85546875" customWidth="1"/>
    <col min="7175" max="7178" width="1.7109375" customWidth="1"/>
    <col min="7179" max="7179" width="6.85546875" customWidth="1"/>
    <col min="7180" max="7180" width="3.42578125" customWidth="1"/>
    <col min="7181" max="7182" width="1.7109375" customWidth="1"/>
    <col min="7183" max="7196" width="6.85546875" customWidth="1"/>
    <col min="7197" max="7197" width="8.85546875" customWidth="1"/>
    <col min="7198" max="7424" width="9.140625" customWidth="1"/>
    <col min="7425" max="7426" width="6.85546875" customWidth="1"/>
    <col min="7427" max="7428" width="1.7109375" customWidth="1"/>
    <col min="7429" max="7429" width="3.42578125" customWidth="1"/>
    <col min="7430" max="7430" width="6.85546875" customWidth="1"/>
    <col min="7431" max="7434" width="1.7109375" customWidth="1"/>
    <col min="7435" max="7435" width="6.85546875" customWidth="1"/>
    <col min="7436" max="7436" width="3.42578125" customWidth="1"/>
    <col min="7437" max="7438" width="1.7109375" customWidth="1"/>
    <col min="7439" max="7452" width="6.85546875" customWidth="1"/>
    <col min="7453" max="7453" width="8.85546875" customWidth="1"/>
    <col min="7454" max="7680" width="9.140625" customWidth="1"/>
    <col min="7681" max="7682" width="6.85546875" customWidth="1"/>
    <col min="7683" max="7684" width="1.7109375" customWidth="1"/>
    <col min="7685" max="7685" width="3.42578125" customWidth="1"/>
    <col min="7686" max="7686" width="6.85546875" customWidth="1"/>
    <col min="7687" max="7690" width="1.7109375" customWidth="1"/>
    <col min="7691" max="7691" width="6.85546875" customWidth="1"/>
    <col min="7692" max="7692" width="3.42578125" customWidth="1"/>
    <col min="7693" max="7694" width="1.7109375" customWidth="1"/>
    <col min="7695" max="7708" width="6.85546875" customWidth="1"/>
    <col min="7709" max="7709" width="8.85546875" customWidth="1"/>
    <col min="7710" max="7936" width="9.140625" customWidth="1"/>
    <col min="7937" max="7938" width="6.85546875" customWidth="1"/>
    <col min="7939" max="7940" width="1.7109375" customWidth="1"/>
    <col min="7941" max="7941" width="3.42578125" customWidth="1"/>
    <col min="7942" max="7942" width="6.85546875" customWidth="1"/>
    <col min="7943" max="7946" width="1.7109375" customWidth="1"/>
    <col min="7947" max="7947" width="6.85546875" customWidth="1"/>
    <col min="7948" max="7948" width="3.42578125" customWidth="1"/>
    <col min="7949" max="7950" width="1.7109375" customWidth="1"/>
    <col min="7951" max="7964" width="6.85546875" customWidth="1"/>
    <col min="7965" max="7965" width="8.85546875" customWidth="1"/>
    <col min="7966" max="8192" width="9.140625" customWidth="1"/>
    <col min="8193" max="8194" width="6.85546875" customWidth="1"/>
    <col min="8195" max="8196" width="1.7109375" customWidth="1"/>
    <col min="8197" max="8197" width="3.42578125" customWidth="1"/>
    <col min="8198" max="8198" width="6.85546875" customWidth="1"/>
    <col min="8199" max="8202" width="1.7109375" customWidth="1"/>
    <col min="8203" max="8203" width="6.85546875" customWidth="1"/>
    <col min="8204" max="8204" width="3.42578125" customWidth="1"/>
    <col min="8205" max="8206" width="1.7109375" customWidth="1"/>
    <col min="8207" max="8220" width="6.85546875" customWidth="1"/>
    <col min="8221" max="8221" width="8.85546875" customWidth="1"/>
    <col min="8222" max="8448" width="9.140625" customWidth="1"/>
    <col min="8449" max="8450" width="6.85546875" customWidth="1"/>
    <col min="8451" max="8452" width="1.7109375" customWidth="1"/>
    <col min="8453" max="8453" width="3.42578125" customWidth="1"/>
    <col min="8454" max="8454" width="6.85546875" customWidth="1"/>
    <col min="8455" max="8458" width="1.7109375" customWidth="1"/>
    <col min="8459" max="8459" width="6.85546875" customWidth="1"/>
    <col min="8460" max="8460" width="3.42578125" customWidth="1"/>
    <col min="8461" max="8462" width="1.7109375" customWidth="1"/>
    <col min="8463" max="8476" width="6.85546875" customWidth="1"/>
    <col min="8477" max="8477" width="8.85546875" customWidth="1"/>
    <col min="8478" max="8704" width="9.140625" customWidth="1"/>
    <col min="8705" max="8706" width="6.85546875" customWidth="1"/>
    <col min="8707" max="8708" width="1.7109375" customWidth="1"/>
    <col min="8709" max="8709" width="3.42578125" customWidth="1"/>
    <col min="8710" max="8710" width="6.85546875" customWidth="1"/>
    <col min="8711" max="8714" width="1.7109375" customWidth="1"/>
    <col min="8715" max="8715" width="6.85546875" customWidth="1"/>
    <col min="8716" max="8716" width="3.42578125" customWidth="1"/>
    <col min="8717" max="8718" width="1.7109375" customWidth="1"/>
    <col min="8719" max="8732" width="6.85546875" customWidth="1"/>
    <col min="8733" max="8733" width="8.85546875" customWidth="1"/>
    <col min="8734" max="8960" width="9.140625" customWidth="1"/>
    <col min="8961" max="8962" width="6.85546875" customWidth="1"/>
    <col min="8963" max="8964" width="1.7109375" customWidth="1"/>
    <col min="8965" max="8965" width="3.42578125" customWidth="1"/>
    <col min="8966" max="8966" width="6.85546875" customWidth="1"/>
    <col min="8967" max="8970" width="1.7109375" customWidth="1"/>
    <col min="8971" max="8971" width="6.85546875" customWidth="1"/>
    <col min="8972" max="8972" width="3.42578125" customWidth="1"/>
    <col min="8973" max="8974" width="1.7109375" customWidth="1"/>
    <col min="8975" max="8988" width="6.85546875" customWidth="1"/>
    <col min="8989" max="8989" width="8.85546875" customWidth="1"/>
    <col min="8990" max="9216" width="9.140625" customWidth="1"/>
    <col min="9217" max="9218" width="6.85546875" customWidth="1"/>
    <col min="9219" max="9220" width="1.7109375" customWidth="1"/>
    <col min="9221" max="9221" width="3.42578125" customWidth="1"/>
    <col min="9222" max="9222" width="6.85546875" customWidth="1"/>
    <col min="9223" max="9226" width="1.7109375" customWidth="1"/>
    <col min="9227" max="9227" width="6.85546875" customWidth="1"/>
    <col min="9228" max="9228" width="3.42578125" customWidth="1"/>
    <col min="9229" max="9230" width="1.7109375" customWidth="1"/>
    <col min="9231" max="9244" width="6.85546875" customWidth="1"/>
    <col min="9245" max="9245" width="8.85546875" customWidth="1"/>
    <col min="9246" max="9472" width="9.140625" customWidth="1"/>
    <col min="9473" max="9474" width="6.85546875" customWidth="1"/>
    <col min="9475" max="9476" width="1.7109375" customWidth="1"/>
    <col min="9477" max="9477" width="3.42578125" customWidth="1"/>
    <col min="9478" max="9478" width="6.85546875" customWidth="1"/>
    <col min="9479" max="9482" width="1.7109375" customWidth="1"/>
    <col min="9483" max="9483" width="6.85546875" customWidth="1"/>
    <col min="9484" max="9484" width="3.42578125" customWidth="1"/>
    <col min="9485" max="9486" width="1.7109375" customWidth="1"/>
    <col min="9487" max="9500" width="6.85546875" customWidth="1"/>
    <col min="9501" max="9501" width="8.85546875" customWidth="1"/>
    <col min="9502" max="9728" width="9.140625" customWidth="1"/>
    <col min="9729" max="9730" width="6.85546875" customWidth="1"/>
    <col min="9731" max="9732" width="1.7109375" customWidth="1"/>
    <col min="9733" max="9733" width="3.42578125" customWidth="1"/>
    <col min="9734" max="9734" width="6.85546875" customWidth="1"/>
    <col min="9735" max="9738" width="1.7109375" customWidth="1"/>
    <col min="9739" max="9739" width="6.85546875" customWidth="1"/>
    <col min="9740" max="9740" width="3.42578125" customWidth="1"/>
    <col min="9741" max="9742" width="1.7109375" customWidth="1"/>
    <col min="9743" max="9756" width="6.85546875" customWidth="1"/>
    <col min="9757" max="9757" width="8.85546875" customWidth="1"/>
    <col min="9758" max="9984" width="9.140625" customWidth="1"/>
    <col min="9985" max="9986" width="6.85546875" customWidth="1"/>
    <col min="9987" max="9988" width="1.7109375" customWidth="1"/>
    <col min="9989" max="9989" width="3.42578125" customWidth="1"/>
    <col min="9990" max="9990" width="6.85546875" customWidth="1"/>
    <col min="9991" max="9994" width="1.7109375" customWidth="1"/>
    <col min="9995" max="9995" width="6.85546875" customWidth="1"/>
    <col min="9996" max="9996" width="3.42578125" customWidth="1"/>
    <col min="9997" max="9998" width="1.7109375" customWidth="1"/>
    <col min="9999" max="10012" width="6.85546875" customWidth="1"/>
    <col min="10013" max="10013" width="8.85546875" customWidth="1"/>
    <col min="10014" max="10240" width="9.140625" customWidth="1"/>
    <col min="10241" max="10242" width="6.85546875" customWidth="1"/>
    <col min="10243" max="10244" width="1.7109375" customWidth="1"/>
    <col min="10245" max="10245" width="3.42578125" customWidth="1"/>
    <col min="10246" max="10246" width="6.85546875" customWidth="1"/>
    <col min="10247" max="10250" width="1.7109375" customWidth="1"/>
    <col min="10251" max="10251" width="6.85546875" customWidth="1"/>
    <col min="10252" max="10252" width="3.42578125" customWidth="1"/>
    <col min="10253" max="10254" width="1.7109375" customWidth="1"/>
    <col min="10255" max="10268" width="6.85546875" customWidth="1"/>
    <col min="10269" max="10269" width="8.85546875" customWidth="1"/>
    <col min="10270" max="10496" width="9.140625" customWidth="1"/>
    <col min="10497" max="10498" width="6.85546875" customWidth="1"/>
    <col min="10499" max="10500" width="1.7109375" customWidth="1"/>
    <col min="10501" max="10501" width="3.42578125" customWidth="1"/>
    <col min="10502" max="10502" width="6.85546875" customWidth="1"/>
    <col min="10503" max="10506" width="1.7109375" customWidth="1"/>
    <col min="10507" max="10507" width="6.85546875" customWidth="1"/>
    <col min="10508" max="10508" width="3.42578125" customWidth="1"/>
    <col min="10509" max="10510" width="1.7109375" customWidth="1"/>
    <col min="10511" max="10524" width="6.85546875" customWidth="1"/>
    <col min="10525" max="10525" width="8.85546875" customWidth="1"/>
    <col min="10526" max="10752" width="9.140625" customWidth="1"/>
    <col min="10753" max="10754" width="6.85546875" customWidth="1"/>
    <col min="10755" max="10756" width="1.7109375" customWidth="1"/>
    <col min="10757" max="10757" width="3.42578125" customWidth="1"/>
    <col min="10758" max="10758" width="6.85546875" customWidth="1"/>
    <col min="10759" max="10762" width="1.7109375" customWidth="1"/>
    <col min="10763" max="10763" width="6.85546875" customWidth="1"/>
    <col min="10764" max="10764" width="3.42578125" customWidth="1"/>
    <col min="10765" max="10766" width="1.7109375" customWidth="1"/>
    <col min="10767" max="10780" width="6.85546875" customWidth="1"/>
    <col min="10781" max="10781" width="8.85546875" customWidth="1"/>
    <col min="10782" max="11008" width="9.140625" customWidth="1"/>
    <col min="11009" max="11010" width="6.85546875" customWidth="1"/>
    <col min="11011" max="11012" width="1.7109375" customWidth="1"/>
    <col min="11013" max="11013" width="3.42578125" customWidth="1"/>
    <col min="11014" max="11014" width="6.85546875" customWidth="1"/>
    <col min="11015" max="11018" width="1.7109375" customWidth="1"/>
    <col min="11019" max="11019" width="6.85546875" customWidth="1"/>
    <col min="11020" max="11020" width="3.42578125" customWidth="1"/>
    <col min="11021" max="11022" width="1.7109375" customWidth="1"/>
    <col min="11023" max="11036" width="6.85546875" customWidth="1"/>
    <col min="11037" max="11037" width="8.85546875" customWidth="1"/>
    <col min="11038" max="11264" width="9.140625" customWidth="1"/>
    <col min="11265" max="11266" width="6.85546875" customWidth="1"/>
    <col min="11267" max="11268" width="1.7109375" customWidth="1"/>
    <col min="11269" max="11269" width="3.42578125" customWidth="1"/>
    <col min="11270" max="11270" width="6.85546875" customWidth="1"/>
    <col min="11271" max="11274" width="1.7109375" customWidth="1"/>
    <col min="11275" max="11275" width="6.85546875" customWidth="1"/>
    <col min="11276" max="11276" width="3.42578125" customWidth="1"/>
    <col min="11277" max="11278" width="1.7109375" customWidth="1"/>
    <col min="11279" max="11292" width="6.85546875" customWidth="1"/>
    <col min="11293" max="11293" width="8.85546875" customWidth="1"/>
    <col min="11294" max="11520" width="9.140625" customWidth="1"/>
    <col min="11521" max="11522" width="6.85546875" customWidth="1"/>
    <col min="11523" max="11524" width="1.7109375" customWidth="1"/>
    <col min="11525" max="11525" width="3.42578125" customWidth="1"/>
    <col min="11526" max="11526" width="6.85546875" customWidth="1"/>
    <col min="11527" max="11530" width="1.7109375" customWidth="1"/>
    <col min="11531" max="11531" width="6.85546875" customWidth="1"/>
    <col min="11532" max="11532" width="3.42578125" customWidth="1"/>
    <col min="11533" max="11534" width="1.7109375" customWidth="1"/>
    <col min="11535" max="11548" width="6.85546875" customWidth="1"/>
    <col min="11549" max="11549" width="8.85546875" customWidth="1"/>
    <col min="11550" max="11776" width="9.140625" customWidth="1"/>
    <col min="11777" max="11778" width="6.85546875" customWidth="1"/>
    <col min="11779" max="11780" width="1.7109375" customWidth="1"/>
    <col min="11781" max="11781" width="3.42578125" customWidth="1"/>
    <col min="11782" max="11782" width="6.85546875" customWidth="1"/>
    <col min="11783" max="11786" width="1.7109375" customWidth="1"/>
    <col min="11787" max="11787" width="6.85546875" customWidth="1"/>
    <col min="11788" max="11788" width="3.42578125" customWidth="1"/>
    <col min="11789" max="11790" width="1.7109375" customWidth="1"/>
    <col min="11791" max="11804" width="6.85546875" customWidth="1"/>
    <col min="11805" max="11805" width="8.85546875" customWidth="1"/>
    <col min="11806" max="12032" width="9.140625" customWidth="1"/>
    <col min="12033" max="12034" width="6.85546875" customWidth="1"/>
    <col min="12035" max="12036" width="1.7109375" customWidth="1"/>
    <col min="12037" max="12037" width="3.42578125" customWidth="1"/>
    <col min="12038" max="12038" width="6.85546875" customWidth="1"/>
    <col min="12039" max="12042" width="1.7109375" customWidth="1"/>
    <col min="12043" max="12043" width="6.85546875" customWidth="1"/>
    <col min="12044" max="12044" width="3.42578125" customWidth="1"/>
    <col min="12045" max="12046" width="1.7109375" customWidth="1"/>
    <col min="12047" max="12060" width="6.85546875" customWidth="1"/>
    <col min="12061" max="12061" width="8.85546875" customWidth="1"/>
    <col min="12062" max="12288" width="9.140625" customWidth="1"/>
    <col min="12289" max="12290" width="6.85546875" customWidth="1"/>
    <col min="12291" max="12292" width="1.7109375" customWidth="1"/>
    <col min="12293" max="12293" width="3.42578125" customWidth="1"/>
    <col min="12294" max="12294" width="6.85546875" customWidth="1"/>
    <col min="12295" max="12298" width="1.7109375" customWidth="1"/>
    <col min="12299" max="12299" width="6.85546875" customWidth="1"/>
    <col min="12300" max="12300" width="3.42578125" customWidth="1"/>
    <col min="12301" max="12302" width="1.7109375" customWidth="1"/>
    <col min="12303" max="12316" width="6.85546875" customWidth="1"/>
    <col min="12317" max="12317" width="8.85546875" customWidth="1"/>
    <col min="12318" max="12544" width="9.140625" customWidth="1"/>
    <col min="12545" max="12546" width="6.85546875" customWidth="1"/>
    <col min="12547" max="12548" width="1.7109375" customWidth="1"/>
    <col min="12549" max="12549" width="3.42578125" customWidth="1"/>
    <col min="12550" max="12550" width="6.85546875" customWidth="1"/>
    <col min="12551" max="12554" width="1.7109375" customWidth="1"/>
    <col min="12555" max="12555" width="6.85546875" customWidth="1"/>
    <col min="12556" max="12556" width="3.42578125" customWidth="1"/>
    <col min="12557" max="12558" width="1.7109375" customWidth="1"/>
    <col min="12559" max="12572" width="6.85546875" customWidth="1"/>
    <col min="12573" max="12573" width="8.85546875" customWidth="1"/>
    <col min="12574" max="12800" width="9.140625" customWidth="1"/>
    <col min="12801" max="12802" width="6.85546875" customWidth="1"/>
    <col min="12803" max="12804" width="1.7109375" customWidth="1"/>
    <col min="12805" max="12805" width="3.42578125" customWidth="1"/>
    <col min="12806" max="12806" width="6.85546875" customWidth="1"/>
    <col min="12807" max="12810" width="1.7109375" customWidth="1"/>
    <col min="12811" max="12811" width="6.85546875" customWidth="1"/>
    <col min="12812" max="12812" width="3.42578125" customWidth="1"/>
    <col min="12813" max="12814" width="1.7109375" customWidth="1"/>
    <col min="12815" max="12828" width="6.85546875" customWidth="1"/>
    <col min="12829" max="12829" width="8.85546875" customWidth="1"/>
    <col min="12830" max="13056" width="9.140625" customWidth="1"/>
    <col min="13057" max="13058" width="6.85546875" customWidth="1"/>
    <col min="13059" max="13060" width="1.7109375" customWidth="1"/>
    <col min="13061" max="13061" width="3.42578125" customWidth="1"/>
    <col min="13062" max="13062" width="6.85546875" customWidth="1"/>
    <col min="13063" max="13066" width="1.7109375" customWidth="1"/>
    <col min="13067" max="13067" width="6.85546875" customWidth="1"/>
    <col min="13068" max="13068" width="3.42578125" customWidth="1"/>
    <col min="13069" max="13070" width="1.7109375" customWidth="1"/>
    <col min="13071" max="13084" width="6.85546875" customWidth="1"/>
    <col min="13085" max="13085" width="8.85546875" customWidth="1"/>
    <col min="13086" max="13312" width="9.140625" customWidth="1"/>
    <col min="13313" max="13314" width="6.85546875" customWidth="1"/>
    <col min="13315" max="13316" width="1.7109375" customWidth="1"/>
    <col min="13317" max="13317" width="3.42578125" customWidth="1"/>
    <col min="13318" max="13318" width="6.85546875" customWidth="1"/>
    <col min="13319" max="13322" width="1.7109375" customWidth="1"/>
    <col min="13323" max="13323" width="6.85546875" customWidth="1"/>
    <col min="13324" max="13324" width="3.42578125" customWidth="1"/>
    <col min="13325" max="13326" width="1.7109375" customWidth="1"/>
    <col min="13327" max="13340" width="6.85546875" customWidth="1"/>
    <col min="13341" max="13341" width="8.85546875" customWidth="1"/>
    <col min="13342" max="13568" width="9.140625" customWidth="1"/>
    <col min="13569" max="13570" width="6.85546875" customWidth="1"/>
    <col min="13571" max="13572" width="1.7109375" customWidth="1"/>
    <col min="13573" max="13573" width="3.42578125" customWidth="1"/>
    <col min="13574" max="13574" width="6.85546875" customWidth="1"/>
    <col min="13575" max="13578" width="1.7109375" customWidth="1"/>
    <col min="13579" max="13579" width="6.85546875" customWidth="1"/>
    <col min="13580" max="13580" width="3.42578125" customWidth="1"/>
    <col min="13581" max="13582" width="1.7109375" customWidth="1"/>
    <col min="13583" max="13596" width="6.85546875" customWidth="1"/>
    <col min="13597" max="13597" width="8.85546875" customWidth="1"/>
    <col min="13598" max="13824" width="9.140625" customWidth="1"/>
    <col min="13825" max="13826" width="6.85546875" customWidth="1"/>
    <col min="13827" max="13828" width="1.7109375" customWidth="1"/>
    <col min="13829" max="13829" width="3.42578125" customWidth="1"/>
    <col min="13830" max="13830" width="6.85546875" customWidth="1"/>
    <col min="13831" max="13834" width="1.7109375" customWidth="1"/>
    <col min="13835" max="13835" width="6.85546875" customWidth="1"/>
    <col min="13836" max="13836" width="3.42578125" customWidth="1"/>
    <col min="13837" max="13838" width="1.7109375" customWidth="1"/>
    <col min="13839" max="13852" width="6.85546875" customWidth="1"/>
    <col min="13853" max="13853" width="8.85546875" customWidth="1"/>
    <col min="13854" max="14080" width="9.140625" customWidth="1"/>
    <col min="14081" max="14082" width="6.85546875" customWidth="1"/>
    <col min="14083" max="14084" width="1.7109375" customWidth="1"/>
    <col min="14085" max="14085" width="3.42578125" customWidth="1"/>
    <col min="14086" max="14086" width="6.85546875" customWidth="1"/>
    <col min="14087" max="14090" width="1.7109375" customWidth="1"/>
    <col min="14091" max="14091" width="6.85546875" customWidth="1"/>
    <col min="14092" max="14092" width="3.42578125" customWidth="1"/>
    <col min="14093" max="14094" width="1.7109375" customWidth="1"/>
    <col min="14095" max="14108" width="6.85546875" customWidth="1"/>
    <col min="14109" max="14109" width="8.85546875" customWidth="1"/>
    <col min="14110" max="14336" width="9.140625" customWidth="1"/>
    <col min="14337" max="14338" width="6.85546875" customWidth="1"/>
    <col min="14339" max="14340" width="1.7109375" customWidth="1"/>
    <col min="14341" max="14341" width="3.42578125" customWidth="1"/>
    <col min="14342" max="14342" width="6.85546875" customWidth="1"/>
    <col min="14343" max="14346" width="1.7109375" customWidth="1"/>
    <col min="14347" max="14347" width="6.85546875" customWidth="1"/>
    <col min="14348" max="14348" width="3.42578125" customWidth="1"/>
    <col min="14349" max="14350" width="1.7109375" customWidth="1"/>
    <col min="14351" max="14364" width="6.85546875" customWidth="1"/>
    <col min="14365" max="14365" width="8.85546875" customWidth="1"/>
    <col min="14366" max="14592" width="9.140625" customWidth="1"/>
    <col min="14593" max="14594" width="6.85546875" customWidth="1"/>
    <col min="14595" max="14596" width="1.7109375" customWidth="1"/>
    <col min="14597" max="14597" width="3.42578125" customWidth="1"/>
    <col min="14598" max="14598" width="6.85546875" customWidth="1"/>
    <col min="14599" max="14602" width="1.7109375" customWidth="1"/>
    <col min="14603" max="14603" width="6.85546875" customWidth="1"/>
    <col min="14604" max="14604" width="3.42578125" customWidth="1"/>
    <col min="14605" max="14606" width="1.7109375" customWidth="1"/>
    <col min="14607" max="14620" width="6.85546875" customWidth="1"/>
    <col min="14621" max="14621" width="8.85546875" customWidth="1"/>
    <col min="14622" max="14848" width="9.140625" customWidth="1"/>
    <col min="14849" max="14850" width="6.85546875" customWidth="1"/>
    <col min="14851" max="14852" width="1.7109375" customWidth="1"/>
    <col min="14853" max="14853" width="3.42578125" customWidth="1"/>
    <col min="14854" max="14854" width="6.85546875" customWidth="1"/>
    <col min="14855" max="14858" width="1.7109375" customWidth="1"/>
    <col min="14859" max="14859" width="6.85546875" customWidth="1"/>
    <col min="14860" max="14860" width="3.42578125" customWidth="1"/>
    <col min="14861" max="14862" width="1.7109375" customWidth="1"/>
    <col min="14863" max="14876" width="6.85546875" customWidth="1"/>
    <col min="14877" max="14877" width="8.85546875" customWidth="1"/>
    <col min="14878" max="15104" width="9.140625" customWidth="1"/>
    <col min="15105" max="15106" width="6.85546875" customWidth="1"/>
    <col min="15107" max="15108" width="1.7109375" customWidth="1"/>
    <col min="15109" max="15109" width="3.42578125" customWidth="1"/>
    <col min="15110" max="15110" width="6.85546875" customWidth="1"/>
    <col min="15111" max="15114" width="1.7109375" customWidth="1"/>
    <col min="15115" max="15115" width="6.85546875" customWidth="1"/>
    <col min="15116" max="15116" width="3.42578125" customWidth="1"/>
    <col min="15117" max="15118" width="1.7109375" customWidth="1"/>
    <col min="15119" max="15132" width="6.85546875" customWidth="1"/>
    <col min="15133" max="15133" width="8.85546875" customWidth="1"/>
    <col min="15134" max="15360" width="9.140625" customWidth="1"/>
    <col min="15361" max="15362" width="6.85546875" customWidth="1"/>
    <col min="15363" max="15364" width="1.7109375" customWidth="1"/>
    <col min="15365" max="15365" width="3.42578125" customWidth="1"/>
    <col min="15366" max="15366" width="6.85546875" customWidth="1"/>
    <col min="15367" max="15370" width="1.7109375" customWidth="1"/>
    <col min="15371" max="15371" width="6.85546875" customWidth="1"/>
    <col min="15372" max="15372" width="3.42578125" customWidth="1"/>
    <col min="15373" max="15374" width="1.7109375" customWidth="1"/>
    <col min="15375" max="15388" width="6.85546875" customWidth="1"/>
    <col min="15389" max="15389" width="8.85546875" customWidth="1"/>
    <col min="15390" max="15616" width="9.140625" customWidth="1"/>
    <col min="15617" max="15618" width="6.85546875" customWidth="1"/>
    <col min="15619" max="15620" width="1.7109375" customWidth="1"/>
    <col min="15621" max="15621" width="3.42578125" customWidth="1"/>
    <col min="15622" max="15622" width="6.85546875" customWidth="1"/>
    <col min="15623" max="15626" width="1.7109375" customWidth="1"/>
    <col min="15627" max="15627" width="6.85546875" customWidth="1"/>
    <col min="15628" max="15628" width="3.42578125" customWidth="1"/>
    <col min="15629" max="15630" width="1.7109375" customWidth="1"/>
    <col min="15631" max="15644" width="6.85546875" customWidth="1"/>
    <col min="15645" max="15645" width="8.85546875" customWidth="1"/>
    <col min="15646" max="15872" width="9.140625" customWidth="1"/>
    <col min="15873" max="15874" width="6.85546875" customWidth="1"/>
    <col min="15875" max="15876" width="1.7109375" customWidth="1"/>
    <col min="15877" max="15877" width="3.42578125" customWidth="1"/>
    <col min="15878" max="15878" width="6.85546875" customWidth="1"/>
    <col min="15879" max="15882" width="1.7109375" customWidth="1"/>
    <col min="15883" max="15883" width="6.85546875" customWidth="1"/>
    <col min="15884" max="15884" width="3.42578125" customWidth="1"/>
    <col min="15885" max="15886" width="1.7109375" customWidth="1"/>
    <col min="15887" max="15900" width="6.85546875" customWidth="1"/>
    <col min="15901" max="15901" width="8.85546875" customWidth="1"/>
    <col min="15902" max="16128" width="9.140625" customWidth="1"/>
    <col min="16129" max="16130" width="6.85546875" customWidth="1"/>
    <col min="16131" max="16132" width="1.7109375" customWidth="1"/>
    <col min="16133" max="16133" width="3.42578125" customWidth="1"/>
    <col min="16134" max="16134" width="6.85546875" customWidth="1"/>
    <col min="16135" max="16138" width="1.7109375" customWidth="1"/>
    <col min="16139" max="16139" width="6.85546875" customWidth="1"/>
    <col min="16140" max="16140" width="3.42578125" customWidth="1"/>
    <col min="16141" max="16142" width="1.7109375" customWidth="1"/>
    <col min="16143" max="16156" width="6.85546875" customWidth="1"/>
    <col min="16157" max="16157" width="8.85546875" customWidth="1"/>
    <col min="16158" max="16384" width="9.140625" customWidth="1"/>
  </cols>
  <sheetData>
    <row r="1" spans="1:29" x14ac:dyDescent="0.25">
      <c r="R1" s="148" t="s">
        <v>140</v>
      </c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36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149" t="s">
        <v>141</v>
      </c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/>
    </row>
    <row r="3" spans="1:29" ht="30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150" t="s">
        <v>142</v>
      </c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/>
    </row>
    <row r="4" spans="1:29" x14ac:dyDescent="0.25">
      <c r="X4" s="151" t="s">
        <v>5</v>
      </c>
      <c r="Y4" s="151"/>
      <c r="Z4" s="151"/>
      <c r="AA4" s="151"/>
      <c r="AB4" s="151"/>
    </row>
    <row r="5" spans="1:29" x14ac:dyDescent="0.25">
      <c r="R5" s="143" t="s">
        <v>136</v>
      </c>
      <c r="S5" s="143"/>
      <c r="T5" s="143"/>
      <c r="U5" s="143"/>
      <c r="X5" s="143" t="s">
        <v>143</v>
      </c>
      <c r="Y5" s="143"/>
      <c r="Z5" s="143"/>
      <c r="AA5" s="143"/>
      <c r="AB5" s="143"/>
    </row>
    <row r="6" spans="1:29" x14ac:dyDescent="0.25">
      <c r="R6" s="144" t="s">
        <v>144</v>
      </c>
      <c r="S6" s="144"/>
      <c r="T6" s="144"/>
      <c r="U6" s="144"/>
    </row>
    <row r="7" spans="1:29" x14ac:dyDescent="0.25">
      <c r="B7" s="145" t="s">
        <v>145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</row>
    <row r="8" spans="1:29" ht="15.75" thickBot="1" x14ac:dyDescent="0.3">
      <c r="A8" s="146" t="s">
        <v>146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38" t="s">
        <v>192</v>
      </c>
      <c r="AA8" s="147" t="s">
        <v>25</v>
      </c>
      <c r="AB8" s="147"/>
    </row>
    <row r="9" spans="1:29" x14ac:dyDescent="0.25">
      <c r="Z9" s="39" t="s">
        <v>147</v>
      </c>
      <c r="AA9" s="158">
        <v>501016</v>
      </c>
      <c r="AB9" s="158"/>
    </row>
    <row r="10" spans="1:29" x14ac:dyDescent="0.25">
      <c r="L10" s="159" t="s">
        <v>225</v>
      </c>
      <c r="M10" s="159"/>
      <c r="N10" s="159"/>
      <c r="O10" s="159"/>
      <c r="P10" s="159"/>
      <c r="Q10" s="159"/>
      <c r="R10" s="159"/>
      <c r="S10" s="159"/>
      <c r="Z10" s="39" t="s">
        <v>27</v>
      </c>
      <c r="AA10" s="157"/>
      <c r="AB10" s="157"/>
    </row>
    <row r="11" spans="1:29" s="37" customFormat="1" ht="31.5" customHeight="1" thickBot="1" x14ac:dyDescent="0.3">
      <c r="A11" s="160" t="s">
        <v>148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 t="s">
        <v>217</v>
      </c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Z11" s="39" t="s">
        <v>28</v>
      </c>
      <c r="AA11" s="157"/>
      <c r="AB11" s="157"/>
    </row>
    <row r="12" spans="1:29" s="37" customFormat="1" ht="11.25" customHeight="1" thickBot="1" x14ac:dyDescent="0.3">
      <c r="L12" s="152" t="s">
        <v>149</v>
      </c>
      <c r="M12" s="152"/>
      <c r="N12" s="152"/>
      <c r="O12" s="152"/>
      <c r="P12" s="153" t="s">
        <v>204</v>
      </c>
      <c r="Q12" s="153"/>
      <c r="R12" s="153"/>
      <c r="S12" s="153"/>
      <c r="T12" s="153"/>
      <c r="Z12" s="40" t="s">
        <v>150</v>
      </c>
      <c r="AA12" s="154"/>
      <c r="AB12" s="154"/>
    </row>
    <row r="13" spans="1:29" x14ac:dyDescent="0.25">
      <c r="A13" s="155" t="s">
        <v>151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6" t="s">
        <v>152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Z13" s="39" t="s">
        <v>153</v>
      </c>
      <c r="AA13" s="157"/>
      <c r="AB13" s="157"/>
    </row>
    <row r="14" spans="1:29" x14ac:dyDescent="0.25">
      <c r="A14" s="155" t="s">
        <v>154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62" t="s">
        <v>155</v>
      </c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AA14" s="157"/>
      <c r="AB14" s="157"/>
    </row>
    <row r="15" spans="1:29" x14ac:dyDescent="0.25">
      <c r="A15" s="155" t="s">
        <v>156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Z15" s="39" t="s">
        <v>157</v>
      </c>
      <c r="AA15" s="157" t="s">
        <v>158</v>
      </c>
      <c r="AB15" s="157"/>
    </row>
    <row r="16" spans="1:29" x14ac:dyDescent="0.25">
      <c r="A16" s="155" t="s">
        <v>154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 t="s">
        <v>195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AA16" s="157" t="s">
        <v>159</v>
      </c>
      <c r="AB16" s="157"/>
    </row>
    <row r="17" spans="1:28" x14ac:dyDescent="0.25">
      <c r="A17" s="155" t="s">
        <v>160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AA17" s="157"/>
      <c r="AB17" s="157"/>
    </row>
    <row r="18" spans="1:28" x14ac:dyDescent="0.25">
      <c r="A18" s="37" t="s">
        <v>161</v>
      </c>
      <c r="Z18" s="39" t="s">
        <v>29</v>
      </c>
      <c r="AA18" s="157"/>
      <c r="AB18" s="157"/>
    </row>
    <row r="19" spans="1:28" ht="15.75" thickBot="1" x14ac:dyDescent="0.3">
      <c r="Z19" s="39" t="s">
        <v>162</v>
      </c>
      <c r="AA19" s="164"/>
      <c r="AB19" s="164"/>
    </row>
    <row r="20" spans="1:28" x14ac:dyDescent="0.25">
      <c r="B20" s="143" t="s">
        <v>163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28" x14ac:dyDescent="0.25">
      <c r="A21" s="163" t="s">
        <v>164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5" t="s">
        <v>165</v>
      </c>
      <c r="M21" s="165"/>
      <c r="N21" s="165"/>
      <c r="O21" s="165"/>
      <c r="P21" s="165" t="s">
        <v>166</v>
      </c>
      <c r="Q21" s="165"/>
      <c r="R21" s="165" t="s">
        <v>167</v>
      </c>
      <c r="S21" s="165"/>
      <c r="T21" s="165"/>
      <c r="U21" s="165"/>
      <c r="V21" s="165"/>
      <c r="W21" s="163" t="s">
        <v>168</v>
      </c>
      <c r="X21" s="163"/>
      <c r="Y21" s="163"/>
      <c r="Z21" s="163"/>
      <c r="AA21" s="163"/>
      <c r="AB21" s="163"/>
    </row>
    <row r="22" spans="1:28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3"/>
      <c r="X22" s="163"/>
      <c r="Y22" s="163"/>
      <c r="Z22" s="163"/>
      <c r="AA22" s="163"/>
      <c r="AB22" s="163"/>
    </row>
    <row r="23" spans="1:28" x14ac:dyDescent="0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5"/>
      <c r="M23" s="165"/>
      <c r="N23" s="165"/>
      <c r="O23" s="165"/>
      <c r="P23" s="165"/>
      <c r="Q23" s="165"/>
      <c r="R23" s="163" t="s">
        <v>169</v>
      </c>
      <c r="S23" s="163"/>
      <c r="T23" s="163" t="s">
        <v>170</v>
      </c>
      <c r="U23" s="163"/>
      <c r="V23" s="163"/>
      <c r="W23" s="163" t="s">
        <v>171</v>
      </c>
      <c r="X23" s="163"/>
      <c r="Y23" s="163"/>
      <c r="Z23" s="163" t="s">
        <v>172</v>
      </c>
      <c r="AA23" s="163"/>
      <c r="AB23" s="163"/>
    </row>
    <row r="24" spans="1:28" x14ac:dyDescent="0.25">
      <c r="A24" s="163" t="s">
        <v>173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 t="s">
        <v>174</v>
      </c>
      <c r="M24" s="163"/>
      <c r="N24" s="163"/>
      <c r="O24" s="163"/>
      <c r="P24" s="163" t="s">
        <v>175</v>
      </c>
      <c r="Q24" s="163"/>
      <c r="R24" s="163" t="s">
        <v>176</v>
      </c>
      <c r="S24" s="163"/>
      <c r="T24" s="163" t="s">
        <v>177</v>
      </c>
      <c r="U24" s="163"/>
      <c r="V24" s="163"/>
      <c r="W24" s="163" t="s">
        <v>178</v>
      </c>
      <c r="X24" s="163"/>
      <c r="Y24" s="163"/>
      <c r="Z24" s="163" t="s">
        <v>179</v>
      </c>
      <c r="AA24" s="163"/>
      <c r="AB24" s="163"/>
    </row>
    <row r="25" spans="1:28" x14ac:dyDescent="0.25">
      <c r="A25" s="174" t="s">
        <v>199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5" t="s">
        <v>198</v>
      </c>
      <c r="M25" s="175"/>
      <c r="N25" s="175"/>
      <c r="O25" s="175"/>
      <c r="P25" s="163">
        <v>225</v>
      </c>
      <c r="Q25" s="163"/>
      <c r="R25" s="163"/>
      <c r="S25" s="163"/>
      <c r="T25" s="171"/>
      <c r="U25" s="171"/>
      <c r="V25" s="171"/>
      <c r="W25" s="171">
        <v>47000</v>
      </c>
      <c r="X25" s="171"/>
      <c r="Y25" s="171"/>
      <c r="Z25" s="171">
        <v>47000</v>
      </c>
      <c r="AA25" s="171"/>
      <c r="AB25" s="171"/>
    </row>
    <row r="26" spans="1:28" x14ac:dyDescent="0.2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8"/>
      <c r="N26" s="178"/>
      <c r="O26" s="178"/>
      <c r="P26" s="179"/>
      <c r="Q26" s="179"/>
      <c r="R26" s="163"/>
      <c r="S26" s="163"/>
      <c r="T26" s="171"/>
      <c r="U26" s="171"/>
      <c r="V26" s="171"/>
      <c r="W26" s="171"/>
      <c r="X26" s="171"/>
      <c r="Y26" s="171"/>
      <c r="Z26" s="171"/>
      <c r="AA26" s="171"/>
      <c r="AB26" s="171"/>
    </row>
    <row r="27" spans="1:28" x14ac:dyDescent="0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5"/>
      <c r="M27" s="175"/>
      <c r="N27" s="175"/>
      <c r="O27" s="175"/>
      <c r="P27" s="163"/>
      <c r="Q27" s="163"/>
      <c r="R27" s="163"/>
      <c r="S27" s="163"/>
      <c r="T27" s="171"/>
      <c r="U27" s="171"/>
      <c r="V27" s="171"/>
      <c r="W27" s="171"/>
      <c r="X27" s="171"/>
      <c r="Y27" s="171"/>
      <c r="Z27" s="171"/>
      <c r="AA27" s="171"/>
      <c r="AB27" s="171"/>
    </row>
    <row r="28" spans="1:28" x14ac:dyDescent="0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5"/>
      <c r="M28" s="175"/>
      <c r="N28" s="175"/>
      <c r="O28" s="175"/>
      <c r="P28" s="163"/>
      <c r="Q28" s="163"/>
      <c r="R28" s="163"/>
      <c r="S28" s="163"/>
      <c r="T28" s="171"/>
      <c r="U28" s="171"/>
      <c r="V28" s="171"/>
      <c r="W28" s="171"/>
      <c r="X28" s="171"/>
      <c r="Y28" s="171"/>
      <c r="Z28" s="171"/>
      <c r="AA28" s="171"/>
      <c r="AB28" s="171"/>
    </row>
    <row r="29" spans="1:28" x14ac:dyDescent="0.2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5"/>
      <c r="M29" s="175"/>
      <c r="N29" s="175"/>
      <c r="O29" s="175"/>
      <c r="P29" s="163"/>
      <c r="Q29" s="163"/>
      <c r="R29" s="163"/>
      <c r="S29" s="163"/>
      <c r="T29" s="171"/>
      <c r="U29" s="171"/>
      <c r="V29" s="171"/>
      <c r="W29" s="171"/>
      <c r="X29" s="171"/>
      <c r="Y29" s="171"/>
      <c r="Z29" s="171"/>
      <c r="AA29" s="171"/>
      <c r="AB29" s="171"/>
    </row>
    <row r="30" spans="1:28" ht="15.75" customHeight="1" x14ac:dyDescent="0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5"/>
      <c r="M30" s="175"/>
      <c r="N30" s="175"/>
      <c r="O30" s="175"/>
      <c r="P30" s="163"/>
      <c r="Q30" s="163"/>
      <c r="R30" s="163"/>
      <c r="S30" s="163"/>
      <c r="T30" s="171"/>
      <c r="U30" s="171"/>
      <c r="V30" s="171"/>
      <c r="W30" s="171"/>
      <c r="X30" s="171"/>
      <c r="Y30" s="171"/>
      <c r="Z30" s="171"/>
      <c r="AA30" s="171"/>
      <c r="AB30" s="171"/>
    </row>
    <row r="31" spans="1:28" x14ac:dyDescent="0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5"/>
      <c r="M31" s="175"/>
      <c r="N31" s="175"/>
      <c r="O31" s="175"/>
      <c r="P31" s="163"/>
      <c r="Q31" s="163"/>
      <c r="R31" s="163"/>
      <c r="S31" s="163"/>
      <c r="T31" s="171"/>
      <c r="U31" s="171"/>
      <c r="V31" s="171"/>
      <c r="W31" s="171"/>
      <c r="X31" s="171"/>
      <c r="Y31" s="171"/>
      <c r="Z31" s="171"/>
      <c r="AA31" s="171"/>
      <c r="AB31" s="171"/>
    </row>
    <row r="32" spans="1:28" x14ac:dyDescent="0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5"/>
      <c r="M32" s="175"/>
      <c r="N32" s="175"/>
      <c r="O32" s="175"/>
      <c r="P32" s="163"/>
      <c r="Q32" s="163"/>
      <c r="R32" s="163"/>
      <c r="S32" s="163"/>
      <c r="T32" s="171"/>
      <c r="U32" s="171"/>
      <c r="V32" s="171"/>
      <c r="W32" s="171"/>
      <c r="X32" s="171"/>
      <c r="Y32" s="171"/>
      <c r="Z32" s="171"/>
      <c r="AA32" s="171"/>
      <c r="AB32" s="171"/>
    </row>
    <row r="33" spans="1:28" x14ac:dyDescent="0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5"/>
      <c r="M33" s="175"/>
      <c r="N33" s="175"/>
      <c r="O33" s="175"/>
      <c r="P33" s="163"/>
      <c r="Q33" s="163"/>
      <c r="R33" s="163"/>
      <c r="S33" s="163"/>
      <c r="T33" s="171"/>
      <c r="U33" s="171"/>
      <c r="V33" s="171"/>
      <c r="W33" s="171"/>
      <c r="X33" s="171"/>
      <c r="Y33" s="171"/>
      <c r="Z33" s="171"/>
      <c r="AA33" s="171"/>
      <c r="AB33" s="171"/>
    </row>
    <row r="34" spans="1:28" x14ac:dyDescent="0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5"/>
      <c r="M34" s="175"/>
      <c r="N34" s="175"/>
      <c r="O34" s="175"/>
      <c r="P34" s="163"/>
      <c r="Q34" s="163"/>
      <c r="R34" s="163"/>
      <c r="S34" s="163"/>
      <c r="T34" s="171"/>
      <c r="U34" s="171"/>
      <c r="V34" s="171"/>
      <c r="W34" s="171"/>
      <c r="X34" s="171"/>
      <c r="Y34" s="171"/>
      <c r="Z34" s="171"/>
      <c r="AA34" s="171"/>
      <c r="AB34" s="171"/>
    </row>
    <row r="35" spans="1:28" x14ac:dyDescent="0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5"/>
      <c r="M35" s="175"/>
      <c r="N35" s="175"/>
      <c r="O35" s="175"/>
      <c r="P35" s="163"/>
      <c r="Q35" s="163"/>
      <c r="R35" s="163"/>
      <c r="S35" s="163"/>
      <c r="T35" s="171"/>
      <c r="U35" s="171"/>
      <c r="V35" s="171"/>
      <c r="W35" s="171"/>
      <c r="X35" s="171"/>
      <c r="Y35" s="171"/>
      <c r="Z35" s="171"/>
      <c r="AA35" s="171"/>
      <c r="AB35" s="171"/>
    </row>
    <row r="36" spans="1:28" x14ac:dyDescent="0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5"/>
      <c r="M36" s="175"/>
      <c r="N36" s="175"/>
      <c r="O36" s="175"/>
      <c r="P36" s="163"/>
      <c r="Q36" s="163"/>
      <c r="R36" s="163"/>
      <c r="S36" s="163"/>
      <c r="T36" s="171"/>
      <c r="U36" s="171"/>
      <c r="V36" s="171"/>
      <c r="W36" s="171"/>
      <c r="X36" s="171"/>
      <c r="Y36" s="171"/>
      <c r="Z36" s="171"/>
      <c r="AA36" s="171"/>
      <c r="AB36" s="171"/>
    </row>
    <row r="37" spans="1:28" x14ac:dyDescent="0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5"/>
      <c r="M37" s="175"/>
      <c r="N37" s="175"/>
      <c r="O37" s="175"/>
      <c r="P37" s="163"/>
      <c r="Q37" s="163"/>
      <c r="R37" s="163"/>
      <c r="S37" s="163"/>
      <c r="T37" s="171"/>
      <c r="U37" s="171"/>
      <c r="V37" s="171"/>
      <c r="W37" s="171"/>
      <c r="X37" s="171"/>
      <c r="Y37" s="171"/>
      <c r="Z37" s="171"/>
      <c r="AA37" s="171"/>
      <c r="AB37" s="171"/>
    </row>
    <row r="38" spans="1:28" x14ac:dyDescent="0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5"/>
      <c r="M38" s="175"/>
      <c r="N38" s="175"/>
      <c r="O38" s="175"/>
      <c r="P38" s="163"/>
      <c r="Q38" s="163"/>
      <c r="R38" s="163"/>
      <c r="S38" s="163"/>
      <c r="T38" s="171"/>
      <c r="U38" s="171"/>
      <c r="V38" s="171"/>
      <c r="W38" s="171"/>
      <c r="X38" s="171"/>
      <c r="Y38" s="171"/>
      <c r="Z38" s="171"/>
      <c r="AA38" s="171"/>
      <c r="AB38" s="171"/>
    </row>
    <row r="39" spans="1:28" collapsed="1" x14ac:dyDescent="0.25">
      <c r="L39" s="168"/>
      <c r="M39" s="168"/>
      <c r="N39" s="168"/>
      <c r="O39" s="46"/>
      <c r="P39" s="46"/>
      <c r="Q39" s="46"/>
      <c r="R39" s="46"/>
      <c r="S39" s="47" t="s">
        <v>180</v>
      </c>
      <c r="T39" s="169">
        <f>SUM(T25:V38)</f>
        <v>0</v>
      </c>
      <c r="U39" s="169"/>
      <c r="V39" s="169"/>
      <c r="W39" s="169">
        <f t="shared" ref="W39" si="0">SUM(W25:Y38)</f>
        <v>47000</v>
      </c>
      <c r="X39" s="169"/>
      <c r="Y39" s="169"/>
      <c r="Z39" s="169">
        <f t="shared" ref="Z39" si="1">SUM(Z25:AB38)</f>
        <v>47000</v>
      </c>
      <c r="AA39" s="169"/>
      <c r="AB39" s="169"/>
    </row>
    <row r="40" spans="1:28" ht="15.75" thickBot="1" x14ac:dyDescent="0.3"/>
    <row r="41" spans="1:28" x14ac:dyDescent="0.25">
      <c r="Z41" s="39" t="s">
        <v>181</v>
      </c>
      <c r="AA41" s="170">
        <v>1</v>
      </c>
      <c r="AB41" s="170"/>
    </row>
    <row r="42" spans="1:28" ht="15.75" thickBot="1" x14ac:dyDescent="0.3">
      <c r="A42" s="37" t="s">
        <v>210</v>
      </c>
      <c r="O42" s="172" t="s">
        <v>216</v>
      </c>
      <c r="P42" s="172"/>
      <c r="Q42" s="172"/>
      <c r="R42" s="172"/>
      <c r="Z42" s="39" t="s">
        <v>183</v>
      </c>
      <c r="AA42" s="176">
        <v>1</v>
      </c>
      <c r="AB42" s="176"/>
    </row>
    <row r="43" spans="1:28" x14ac:dyDescent="0.25">
      <c r="F43" s="143" t="s">
        <v>136</v>
      </c>
      <c r="G43" s="143"/>
      <c r="H43" s="143"/>
      <c r="I43" s="143"/>
      <c r="J43" s="143"/>
      <c r="K43" s="143"/>
      <c r="O43" s="143" t="s">
        <v>143</v>
      </c>
      <c r="P43" s="143"/>
      <c r="Q43" s="143"/>
      <c r="R43" s="143"/>
    </row>
    <row r="44" spans="1:28" x14ac:dyDescent="0.25">
      <c r="A44" s="37" t="s">
        <v>182</v>
      </c>
      <c r="T44" s="166" t="s">
        <v>184</v>
      </c>
      <c r="U44" s="166"/>
      <c r="V44" s="166"/>
      <c r="W44" s="166"/>
      <c r="X44" s="166"/>
      <c r="Y44" s="166"/>
      <c r="Z44" s="166"/>
      <c r="AA44" s="166"/>
      <c r="AB44" s="166"/>
    </row>
    <row r="45" spans="1:28" x14ac:dyDescent="0.25">
      <c r="A45" s="37" t="s">
        <v>185</v>
      </c>
      <c r="T45" s="167" t="s">
        <v>186</v>
      </c>
      <c r="U45" s="167"/>
      <c r="V45" s="167"/>
      <c r="W45" s="167"/>
      <c r="X45" s="167"/>
      <c r="Y45" s="167"/>
      <c r="Z45" s="167"/>
      <c r="AA45" s="167"/>
      <c r="AB45" s="167"/>
    </row>
    <row r="46" spans="1:28" x14ac:dyDescent="0.25">
      <c r="A46" s="37" t="s">
        <v>187</v>
      </c>
      <c r="O46" s="151"/>
      <c r="P46" s="151"/>
      <c r="Q46" s="151"/>
      <c r="R46" s="151"/>
      <c r="T46" s="41" t="s">
        <v>188</v>
      </c>
      <c r="AB46" s="42"/>
    </row>
    <row r="47" spans="1:28" x14ac:dyDescent="0.25">
      <c r="F47" s="143" t="s">
        <v>136</v>
      </c>
      <c r="G47" s="143"/>
      <c r="H47" s="143"/>
      <c r="I47" s="143"/>
      <c r="J47" s="143"/>
      <c r="K47" s="143"/>
      <c r="O47" s="143" t="s">
        <v>143</v>
      </c>
      <c r="P47" s="143"/>
      <c r="Q47" s="143"/>
      <c r="R47" s="143"/>
      <c r="T47" s="41" t="s">
        <v>189</v>
      </c>
      <c r="AB47" s="42"/>
    </row>
    <row r="48" spans="1:28" x14ac:dyDescent="0.25">
      <c r="A48" s="37" t="s">
        <v>188</v>
      </c>
      <c r="T48" s="41"/>
      <c r="AB48" s="42"/>
    </row>
    <row r="49" spans="1:28" x14ac:dyDescent="0.25">
      <c r="A49" s="37" t="s">
        <v>189</v>
      </c>
      <c r="D49" s="172" t="s">
        <v>218</v>
      </c>
      <c r="E49" s="172"/>
      <c r="F49" s="172"/>
      <c r="G49" s="172"/>
      <c r="H49" s="172"/>
      <c r="O49" s="172" t="s">
        <v>219</v>
      </c>
      <c r="P49" s="172"/>
      <c r="Q49" s="172"/>
      <c r="R49" s="172"/>
      <c r="T49" s="41"/>
      <c r="AB49" s="42"/>
    </row>
    <row r="50" spans="1:28" x14ac:dyDescent="0.25">
      <c r="D50" s="143" t="s">
        <v>190</v>
      </c>
      <c r="E50" s="143"/>
      <c r="F50" s="143"/>
      <c r="G50" s="143"/>
      <c r="H50" s="143"/>
      <c r="J50" s="143" t="s">
        <v>136</v>
      </c>
      <c r="K50" s="143"/>
      <c r="L50" s="143"/>
      <c r="M50" s="143"/>
      <c r="O50" s="143" t="s">
        <v>143</v>
      </c>
      <c r="P50" s="143"/>
      <c r="Q50" s="143"/>
      <c r="R50" s="143"/>
      <c r="T50" s="41"/>
      <c r="AB50" s="42"/>
    </row>
    <row r="51" spans="1:28" x14ac:dyDescent="0.25">
      <c r="O51" s="172" t="s">
        <v>221</v>
      </c>
      <c r="P51" s="172"/>
      <c r="Q51" s="172"/>
      <c r="R51" s="172"/>
      <c r="T51" s="43"/>
      <c r="U51" s="44"/>
      <c r="V51" s="44"/>
      <c r="W51" s="44"/>
      <c r="X51" s="44"/>
      <c r="Y51" s="44"/>
      <c r="Z51" s="44"/>
      <c r="AA51" s="44"/>
      <c r="AB51" s="45"/>
    </row>
    <row r="52" spans="1:28" x14ac:dyDescent="0.25">
      <c r="A52" s="173" t="s">
        <v>223</v>
      </c>
      <c r="B52" s="173"/>
      <c r="C52" s="173"/>
      <c r="D52" s="173"/>
      <c r="E52" s="173"/>
      <c r="F52" s="173"/>
      <c r="G52" s="173"/>
      <c r="H52" s="173"/>
      <c r="I52" s="173"/>
      <c r="J52" s="173"/>
      <c r="O52" s="143" t="s">
        <v>191</v>
      </c>
      <c r="P52" s="143"/>
      <c r="Q52" s="143"/>
      <c r="R52" s="143"/>
    </row>
  </sheetData>
  <mergeCells count="169">
    <mergeCell ref="Z35:AB35"/>
    <mergeCell ref="A35:K35"/>
    <mergeCell ref="L35:O35"/>
    <mergeCell ref="P35:Q35"/>
    <mergeCell ref="R35:S35"/>
    <mergeCell ref="T35:V35"/>
    <mergeCell ref="W35:Y35"/>
    <mergeCell ref="Z33:AB33"/>
    <mergeCell ref="A34:K34"/>
    <mergeCell ref="L34:O34"/>
    <mergeCell ref="P34:Q34"/>
    <mergeCell ref="R34:S34"/>
    <mergeCell ref="T34:V34"/>
    <mergeCell ref="W34:Y34"/>
    <mergeCell ref="Z34:AB34"/>
    <mergeCell ref="A33:K33"/>
    <mergeCell ref="L33:O33"/>
    <mergeCell ref="P33:Q33"/>
    <mergeCell ref="R33:S33"/>
    <mergeCell ref="T33:V33"/>
    <mergeCell ref="W33:Y33"/>
    <mergeCell ref="Z31:AB31"/>
    <mergeCell ref="A32:K32"/>
    <mergeCell ref="L32:O32"/>
    <mergeCell ref="P32:Q32"/>
    <mergeCell ref="R32:S32"/>
    <mergeCell ref="T32:V32"/>
    <mergeCell ref="W32:Y32"/>
    <mergeCell ref="Z32:AB32"/>
    <mergeCell ref="A31:K31"/>
    <mergeCell ref="L31:O31"/>
    <mergeCell ref="P31:Q31"/>
    <mergeCell ref="R31:S31"/>
    <mergeCell ref="T31:V31"/>
    <mergeCell ref="W31:Y31"/>
    <mergeCell ref="Z30:AB30"/>
    <mergeCell ref="A29:K29"/>
    <mergeCell ref="L29:O29"/>
    <mergeCell ref="P29:Q29"/>
    <mergeCell ref="R29:S29"/>
    <mergeCell ref="T29:V29"/>
    <mergeCell ref="W29:Y29"/>
    <mergeCell ref="Z29:AB29"/>
    <mergeCell ref="A30:K30"/>
    <mergeCell ref="L30:O30"/>
    <mergeCell ref="P30:Q30"/>
    <mergeCell ref="R30:S30"/>
    <mergeCell ref="T30:V30"/>
    <mergeCell ref="W30:Y30"/>
    <mergeCell ref="Z27:AB27"/>
    <mergeCell ref="A28:K28"/>
    <mergeCell ref="L28:O28"/>
    <mergeCell ref="P28:Q28"/>
    <mergeCell ref="R28:S28"/>
    <mergeCell ref="T28:V28"/>
    <mergeCell ref="W28:Y28"/>
    <mergeCell ref="Z28:AB28"/>
    <mergeCell ref="A27:K27"/>
    <mergeCell ref="L27:O27"/>
    <mergeCell ref="P27:Q27"/>
    <mergeCell ref="R27:S27"/>
    <mergeCell ref="T27:V27"/>
    <mergeCell ref="W27:Y27"/>
    <mergeCell ref="Z25:AB25"/>
    <mergeCell ref="A26:K26"/>
    <mergeCell ref="L26:O26"/>
    <mergeCell ref="P26:Q26"/>
    <mergeCell ref="R26:S26"/>
    <mergeCell ref="T26:V26"/>
    <mergeCell ref="W26:Y26"/>
    <mergeCell ref="Z26:AB26"/>
    <mergeCell ref="R38:S38"/>
    <mergeCell ref="T38:V38"/>
    <mergeCell ref="W38:Y38"/>
    <mergeCell ref="Z38:AB38"/>
    <mergeCell ref="A25:K25"/>
    <mergeCell ref="L25:O25"/>
    <mergeCell ref="P25:Q25"/>
    <mergeCell ref="R25:S25"/>
    <mergeCell ref="T25:V25"/>
    <mergeCell ref="W25:Y25"/>
    <mergeCell ref="T36:V36"/>
    <mergeCell ref="W36:Y36"/>
    <mergeCell ref="Z36:AB36"/>
    <mergeCell ref="A37:K37"/>
    <mergeCell ref="L37:O37"/>
    <mergeCell ref="P37:Q37"/>
    <mergeCell ref="R37:S37"/>
    <mergeCell ref="T37:V37"/>
    <mergeCell ref="W37:Y37"/>
    <mergeCell ref="Z37:AB37"/>
    <mergeCell ref="O51:R51"/>
    <mergeCell ref="A52:J52"/>
    <mergeCell ref="O52:R52"/>
    <mergeCell ref="A36:K36"/>
    <mergeCell ref="L36:O36"/>
    <mergeCell ref="P36:Q36"/>
    <mergeCell ref="R36:S36"/>
    <mergeCell ref="A38:K38"/>
    <mergeCell ref="L38:O38"/>
    <mergeCell ref="P38:Q38"/>
    <mergeCell ref="O46:R46"/>
    <mergeCell ref="F47:K47"/>
    <mergeCell ref="O47:R47"/>
    <mergeCell ref="D49:H49"/>
    <mergeCell ref="O49:R49"/>
    <mergeCell ref="D50:H50"/>
    <mergeCell ref="J50:M50"/>
    <mergeCell ref="O50:R50"/>
    <mergeCell ref="O42:R42"/>
    <mergeCell ref="AA42:AB42"/>
    <mergeCell ref="F43:K43"/>
    <mergeCell ref="O43:R43"/>
    <mergeCell ref="T44:AB44"/>
    <mergeCell ref="T45:AB45"/>
    <mergeCell ref="L39:N39"/>
    <mergeCell ref="T39:V39"/>
    <mergeCell ref="W39:Y39"/>
    <mergeCell ref="Z39:AB39"/>
    <mergeCell ref="AA41:AB41"/>
    <mergeCell ref="Z23:AB23"/>
    <mergeCell ref="A24:K24"/>
    <mergeCell ref="L24:O24"/>
    <mergeCell ref="P24:Q24"/>
    <mergeCell ref="R24:S24"/>
    <mergeCell ref="T24:V24"/>
    <mergeCell ref="W24:Y24"/>
    <mergeCell ref="Z24:AB24"/>
    <mergeCell ref="AA19:AB19"/>
    <mergeCell ref="B20:N20"/>
    <mergeCell ref="A21:K23"/>
    <mergeCell ref="L21:O23"/>
    <mergeCell ref="P21:Q23"/>
    <mergeCell ref="R21:V22"/>
    <mergeCell ref="W21:AB22"/>
    <mergeCell ref="R23:S23"/>
    <mergeCell ref="T23:V23"/>
    <mergeCell ref="W23:Y23"/>
    <mergeCell ref="A14:K14"/>
    <mergeCell ref="L14:X15"/>
    <mergeCell ref="AA14:AB14"/>
    <mergeCell ref="A15:K15"/>
    <mergeCell ref="AA15:AB15"/>
    <mergeCell ref="A16:K16"/>
    <mergeCell ref="L16:X17"/>
    <mergeCell ref="AA16:AB18"/>
    <mergeCell ref="A17:K17"/>
    <mergeCell ref="L12:O12"/>
    <mergeCell ref="P12:T12"/>
    <mergeCell ref="AA12:AB12"/>
    <mergeCell ref="A13:K13"/>
    <mergeCell ref="L13:X13"/>
    <mergeCell ref="AA13:AB13"/>
    <mergeCell ref="AA9:AB9"/>
    <mergeCell ref="L10:S10"/>
    <mergeCell ref="AA10:AB10"/>
    <mergeCell ref="A11:K11"/>
    <mergeCell ref="L11:X11"/>
    <mergeCell ref="AA11:AB11"/>
    <mergeCell ref="R5:U5"/>
    <mergeCell ref="X5:AB5"/>
    <mergeCell ref="R6:U6"/>
    <mergeCell ref="B7:Y7"/>
    <mergeCell ref="A8:X8"/>
    <mergeCell ref="AA8:AB8"/>
    <mergeCell ref="R1:AB1"/>
    <mergeCell ref="R2:AB2"/>
    <mergeCell ref="R3:AB3"/>
    <mergeCell ref="X4:AB4"/>
  </mergeCells>
  <pageMargins left="0.15748031496062992" right="0.15748031496062992" top="0.32" bottom="0.17" header="0.31496062992125984" footer="0.31496062992125984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opLeftCell="A10" workbookViewId="0">
      <selection activeCell="O46" sqref="O46:R46"/>
    </sheetView>
  </sheetViews>
  <sheetFormatPr defaultRowHeight="15" x14ac:dyDescent="0.25"/>
  <cols>
    <col min="1" max="2" width="6.85546875" style="37" customWidth="1"/>
    <col min="3" max="4" width="1.7109375" style="37" customWidth="1"/>
    <col min="5" max="5" width="3.42578125" style="37" customWidth="1"/>
    <col min="6" max="6" width="6.85546875" style="37" customWidth="1"/>
    <col min="7" max="10" width="1.7109375" style="37" customWidth="1"/>
    <col min="11" max="11" width="6.85546875" style="37" customWidth="1"/>
    <col min="12" max="12" width="3.42578125" style="37" customWidth="1"/>
    <col min="13" max="14" width="1.7109375" style="37" customWidth="1"/>
    <col min="15" max="28" width="6.85546875" style="37" customWidth="1"/>
    <col min="29" max="29" width="8.85546875" style="37" customWidth="1"/>
    <col min="30" max="256" width="9.140625" customWidth="1"/>
    <col min="257" max="258" width="6.85546875" customWidth="1"/>
    <col min="259" max="260" width="1.7109375" customWidth="1"/>
    <col min="261" max="261" width="3.42578125" customWidth="1"/>
    <col min="262" max="262" width="6.85546875" customWidth="1"/>
    <col min="263" max="266" width="1.7109375" customWidth="1"/>
    <col min="267" max="267" width="6.85546875" customWidth="1"/>
    <col min="268" max="268" width="3.42578125" customWidth="1"/>
    <col min="269" max="270" width="1.7109375" customWidth="1"/>
    <col min="271" max="284" width="6.85546875" customWidth="1"/>
    <col min="285" max="285" width="8.85546875" customWidth="1"/>
    <col min="286" max="512" width="9.140625" customWidth="1"/>
    <col min="513" max="514" width="6.85546875" customWidth="1"/>
    <col min="515" max="516" width="1.7109375" customWidth="1"/>
    <col min="517" max="517" width="3.42578125" customWidth="1"/>
    <col min="518" max="518" width="6.85546875" customWidth="1"/>
    <col min="519" max="522" width="1.7109375" customWidth="1"/>
    <col min="523" max="523" width="6.85546875" customWidth="1"/>
    <col min="524" max="524" width="3.42578125" customWidth="1"/>
    <col min="525" max="526" width="1.7109375" customWidth="1"/>
    <col min="527" max="540" width="6.85546875" customWidth="1"/>
    <col min="541" max="541" width="8.85546875" customWidth="1"/>
    <col min="542" max="768" width="9.140625" customWidth="1"/>
    <col min="769" max="770" width="6.85546875" customWidth="1"/>
    <col min="771" max="772" width="1.7109375" customWidth="1"/>
    <col min="773" max="773" width="3.42578125" customWidth="1"/>
    <col min="774" max="774" width="6.85546875" customWidth="1"/>
    <col min="775" max="778" width="1.7109375" customWidth="1"/>
    <col min="779" max="779" width="6.85546875" customWidth="1"/>
    <col min="780" max="780" width="3.42578125" customWidth="1"/>
    <col min="781" max="782" width="1.7109375" customWidth="1"/>
    <col min="783" max="796" width="6.85546875" customWidth="1"/>
    <col min="797" max="797" width="8.85546875" customWidth="1"/>
    <col min="798" max="1024" width="9.140625" customWidth="1"/>
    <col min="1025" max="1026" width="6.85546875" customWidth="1"/>
    <col min="1027" max="1028" width="1.7109375" customWidth="1"/>
    <col min="1029" max="1029" width="3.42578125" customWidth="1"/>
    <col min="1030" max="1030" width="6.85546875" customWidth="1"/>
    <col min="1031" max="1034" width="1.7109375" customWidth="1"/>
    <col min="1035" max="1035" width="6.85546875" customWidth="1"/>
    <col min="1036" max="1036" width="3.42578125" customWidth="1"/>
    <col min="1037" max="1038" width="1.7109375" customWidth="1"/>
    <col min="1039" max="1052" width="6.85546875" customWidth="1"/>
    <col min="1053" max="1053" width="8.85546875" customWidth="1"/>
    <col min="1054" max="1280" width="9.140625" customWidth="1"/>
    <col min="1281" max="1282" width="6.85546875" customWidth="1"/>
    <col min="1283" max="1284" width="1.7109375" customWidth="1"/>
    <col min="1285" max="1285" width="3.42578125" customWidth="1"/>
    <col min="1286" max="1286" width="6.85546875" customWidth="1"/>
    <col min="1287" max="1290" width="1.7109375" customWidth="1"/>
    <col min="1291" max="1291" width="6.85546875" customWidth="1"/>
    <col min="1292" max="1292" width="3.42578125" customWidth="1"/>
    <col min="1293" max="1294" width="1.7109375" customWidth="1"/>
    <col min="1295" max="1308" width="6.85546875" customWidth="1"/>
    <col min="1309" max="1309" width="8.85546875" customWidth="1"/>
    <col min="1310" max="1536" width="9.140625" customWidth="1"/>
    <col min="1537" max="1538" width="6.85546875" customWidth="1"/>
    <col min="1539" max="1540" width="1.7109375" customWidth="1"/>
    <col min="1541" max="1541" width="3.42578125" customWidth="1"/>
    <col min="1542" max="1542" width="6.85546875" customWidth="1"/>
    <col min="1543" max="1546" width="1.7109375" customWidth="1"/>
    <col min="1547" max="1547" width="6.85546875" customWidth="1"/>
    <col min="1548" max="1548" width="3.42578125" customWidth="1"/>
    <col min="1549" max="1550" width="1.7109375" customWidth="1"/>
    <col min="1551" max="1564" width="6.85546875" customWidth="1"/>
    <col min="1565" max="1565" width="8.85546875" customWidth="1"/>
    <col min="1566" max="1792" width="9.140625" customWidth="1"/>
    <col min="1793" max="1794" width="6.85546875" customWidth="1"/>
    <col min="1795" max="1796" width="1.7109375" customWidth="1"/>
    <col min="1797" max="1797" width="3.42578125" customWidth="1"/>
    <col min="1798" max="1798" width="6.85546875" customWidth="1"/>
    <col min="1799" max="1802" width="1.7109375" customWidth="1"/>
    <col min="1803" max="1803" width="6.85546875" customWidth="1"/>
    <col min="1804" max="1804" width="3.42578125" customWidth="1"/>
    <col min="1805" max="1806" width="1.7109375" customWidth="1"/>
    <col min="1807" max="1820" width="6.85546875" customWidth="1"/>
    <col min="1821" max="1821" width="8.85546875" customWidth="1"/>
    <col min="1822" max="2048" width="9.140625" customWidth="1"/>
    <col min="2049" max="2050" width="6.85546875" customWidth="1"/>
    <col min="2051" max="2052" width="1.7109375" customWidth="1"/>
    <col min="2053" max="2053" width="3.42578125" customWidth="1"/>
    <col min="2054" max="2054" width="6.85546875" customWidth="1"/>
    <col min="2055" max="2058" width="1.7109375" customWidth="1"/>
    <col min="2059" max="2059" width="6.85546875" customWidth="1"/>
    <col min="2060" max="2060" width="3.42578125" customWidth="1"/>
    <col min="2061" max="2062" width="1.7109375" customWidth="1"/>
    <col min="2063" max="2076" width="6.85546875" customWidth="1"/>
    <col min="2077" max="2077" width="8.85546875" customWidth="1"/>
    <col min="2078" max="2304" width="9.140625" customWidth="1"/>
    <col min="2305" max="2306" width="6.85546875" customWidth="1"/>
    <col min="2307" max="2308" width="1.7109375" customWidth="1"/>
    <col min="2309" max="2309" width="3.42578125" customWidth="1"/>
    <col min="2310" max="2310" width="6.85546875" customWidth="1"/>
    <col min="2311" max="2314" width="1.7109375" customWidth="1"/>
    <col min="2315" max="2315" width="6.85546875" customWidth="1"/>
    <col min="2316" max="2316" width="3.42578125" customWidth="1"/>
    <col min="2317" max="2318" width="1.7109375" customWidth="1"/>
    <col min="2319" max="2332" width="6.85546875" customWidth="1"/>
    <col min="2333" max="2333" width="8.85546875" customWidth="1"/>
    <col min="2334" max="2560" width="9.140625" customWidth="1"/>
    <col min="2561" max="2562" width="6.85546875" customWidth="1"/>
    <col min="2563" max="2564" width="1.7109375" customWidth="1"/>
    <col min="2565" max="2565" width="3.42578125" customWidth="1"/>
    <col min="2566" max="2566" width="6.85546875" customWidth="1"/>
    <col min="2567" max="2570" width="1.7109375" customWidth="1"/>
    <col min="2571" max="2571" width="6.85546875" customWidth="1"/>
    <col min="2572" max="2572" width="3.42578125" customWidth="1"/>
    <col min="2573" max="2574" width="1.7109375" customWidth="1"/>
    <col min="2575" max="2588" width="6.85546875" customWidth="1"/>
    <col min="2589" max="2589" width="8.85546875" customWidth="1"/>
    <col min="2590" max="2816" width="9.140625" customWidth="1"/>
    <col min="2817" max="2818" width="6.85546875" customWidth="1"/>
    <col min="2819" max="2820" width="1.7109375" customWidth="1"/>
    <col min="2821" max="2821" width="3.42578125" customWidth="1"/>
    <col min="2822" max="2822" width="6.85546875" customWidth="1"/>
    <col min="2823" max="2826" width="1.7109375" customWidth="1"/>
    <col min="2827" max="2827" width="6.85546875" customWidth="1"/>
    <col min="2828" max="2828" width="3.42578125" customWidth="1"/>
    <col min="2829" max="2830" width="1.7109375" customWidth="1"/>
    <col min="2831" max="2844" width="6.85546875" customWidth="1"/>
    <col min="2845" max="2845" width="8.85546875" customWidth="1"/>
    <col min="2846" max="3072" width="9.140625" customWidth="1"/>
    <col min="3073" max="3074" width="6.85546875" customWidth="1"/>
    <col min="3075" max="3076" width="1.7109375" customWidth="1"/>
    <col min="3077" max="3077" width="3.42578125" customWidth="1"/>
    <col min="3078" max="3078" width="6.85546875" customWidth="1"/>
    <col min="3079" max="3082" width="1.7109375" customWidth="1"/>
    <col min="3083" max="3083" width="6.85546875" customWidth="1"/>
    <col min="3084" max="3084" width="3.42578125" customWidth="1"/>
    <col min="3085" max="3086" width="1.7109375" customWidth="1"/>
    <col min="3087" max="3100" width="6.85546875" customWidth="1"/>
    <col min="3101" max="3101" width="8.85546875" customWidth="1"/>
    <col min="3102" max="3328" width="9.140625" customWidth="1"/>
    <col min="3329" max="3330" width="6.85546875" customWidth="1"/>
    <col min="3331" max="3332" width="1.7109375" customWidth="1"/>
    <col min="3333" max="3333" width="3.42578125" customWidth="1"/>
    <col min="3334" max="3334" width="6.85546875" customWidth="1"/>
    <col min="3335" max="3338" width="1.7109375" customWidth="1"/>
    <col min="3339" max="3339" width="6.85546875" customWidth="1"/>
    <col min="3340" max="3340" width="3.42578125" customWidth="1"/>
    <col min="3341" max="3342" width="1.7109375" customWidth="1"/>
    <col min="3343" max="3356" width="6.85546875" customWidth="1"/>
    <col min="3357" max="3357" width="8.85546875" customWidth="1"/>
    <col min="3358" max="3584" width="9.140625" customWidth="1"/>
    <col min="3585" max="3586" width="6.85546875" customWidth="1"/>
    <col min="3587" max="3588" width="1.7109375" customWidth="1"/>
    <col min="3589" max="3589" width="3.42578125" customWidth="1"/>
    <col min="3590" max="3590" width="6.85546875" customWidth="1"/>
    <col min="3591" max="3594" width="1.7109375" customWidth="1"/>
    <col min="3595" max="3595" width="6.85546875" customWidth="1"/>
    <col min="3596" max="3596" width="3.42578125" customWidth="1"/>
    <col min="3597" max="3598" width="1.7109375" customWidth="1"/>
    <col min="3599" max="3612" width="6.85546875" customWidth="1"/>
    <col min="3613" max="3613" width="8.85546875" customWidth="1"/>
    <col min="3614" max="3840" width="9.140625" customWidth="1"/>
    <col min="3841" max="3842" width="6.85546875" customWidth="1"/>
    <col min="3843" max="3844" width="1.7109375" customWidth="1"/>
    <col min="3845" max="3845" width="3.42578125" customWidth="1"/>
    <col min="3846" max="3846" width="6.85546875" customWidth="1"/>
    <col min="3847" max="3850" width="1.7109375" customWidth="1"/>
    <col min="3851" max="3851" width="6.85546875" customWidth="1"/>
    <col min="3852" max="3852" width="3.42578125" customWidth="1"/>
    <col min="3853" max="3854" width="1.7109375" customWidth="1"/>
    <col min="3855" max="3868" width="6.85546875" customWidth="1"/>
    <col min="3869" max="3869" width="8.85546875" customWidth="1"/>
    <col min="3870" max="4096" width="9.140625" customWidth="1"/>
    <col min="4097" max="4098" width="6.85546875" customWidth="1"/>
    <col min="4099" max="4100" width="1.7109375" customWidth="1"/>
    <col min="4101" max="4101" width="3.42578125" customWidth="1"/>
    <col min="4102" max="4102" width="6.85546875" customWidth="1"/>
    <col min="4103" max="4106" width="1.7109375" customWidth="1"/>
    <col min="4107" max="4107" width="6.85546875" customWidth="1"/>
    <col min="4108" max="4108" width="3.42578125" customWidth="1"/>
    <col min="4109" max="4110" width="1.7109375" customWidth="1"/>
    <col min="4111" max="4124" width="6.85546875" customWidth="1"/>
    <col min="4125" max="4125" width="8.85546875" customWidth="1"/>
    <col min="4126" max="4352" width="9.140625" customWidth="1"/>
    <col min="4353" max="4354" width="6.85546875" customWidth="1"/>
    <col min="4355" max="4356" width="1.7109375" customWidth="1"/>
    <col min="4357" max="4357" width="3.42578125" customWidth="1"/>
    <col min="4358" max="4358" width="6.85546875" customWidth="1"/>
    <col min="4359" max="4362" width="1.7109375" customWidth="1"/>
    <col min="4363" max="4363" width="6.85546875" customWidth="1"/>
    <col min="4364" max="4364" width="3.42578125" customWidth="1"/>
    <col min="4365" max="4366" width="1.7109375" customWidth="1"/>
    <col min="4367" max="4380" width="6.85546875" customWidth="1"/>
    <col min="4381" max="4381" width="8.85546875" customWidth="1"/>
    <col min="4382" max="4608" width="9.140625" customWidth="1"/>
    <col min="4609" max="4610" width="6.85546875" customWidth="1"/>
    <col min="4611" max="4612" width="1.7109375" customWidth="1"/>
    <col min="4613" max="4613" width="3.42578125" customWidth="1"/>
    <col min="4614" max="4614" width="6.85546875" customWidth="1"/>
    <col min="4615" max="4618" width="1.7109375" customWidth="1"/>
    <col min="4619" max="4619" width="6.85546875" customWidth="1"/>
    <col min="4620" max="4620" width="3.42578125" customWidth="1"/>
    <col min="4621" max="4622" width="1.7109375" customWidth="1"/>
    <col min="4623" max="4636" width="6.85546875" customWidth="1"/>
    <col min="4637" max="4637" width="8.85546875" customWidth="1"/>
    <col min="4638" max="4864" width="9.140625" customWidth="1"/>
    <col min="4865" max="4866" width="6.85546875" customWidth="1"/>
    <col min="4867" max="4868" width="1.7109375" customWidth="1"/>
    <col min="4869" max="4869" width="3.42578125" customWidth="1"/>
    <col min="4870" max="4870" width="6.85546875" customWidth="1"/>
    <col min="4871" max="4874" width="1.7109375" customWidth="1"/>
    <col min="4875" max="4875" width="6.85546875" customWidth="1"/>
    <col min="4876" max="4876" width="3.42578125" customWidth="1"/>
    <col min="4877" max="4878" width="1.7109375" customWidth="1"/>
    <col min="4879" max="4892" width="6.85546875" customWidth="1"/>
    <col min="4893" max="4893" width="8.85546875" customWidth="1"/>
    <col min="4894" max="5120" width="9.140625" customWidth="1"/>
    <col min="5121" max="5122" width="6.85546875" customWidth="1"/>
    <col min="5123" max="5124" width="1.7109375" customWidth="1"/>
    <col min="5125" max="5125" width="3.42578125" customWidth="1"/>
    <col min="5126" max="5126" width="6.85546875" customWidth="1"/>
    <col min="5127" max="5130" width="1.7109375" customWidth="1"/>
    <col min="5131" max="5131" width="6.85546875" customWidth="1"/>
    <col min="5132" max="5132" width="3.42578125" customWidth="1"/>
    <col min="5133" max="5134" width="1.7109375" customWidth="1"/>
    <col min="5135" max="5148" width="6.85546875" customWidth="1"/>
    <col min="5149" max="5149" width="8.85546875" customWidth="1"/>
    <col min="5150" max="5376" width="9.140625" customWidth="1"/>
    <col min="5377" max="5378" width="6.85546875" customWidth="1"/>
    <col min="5379" max="5380" width="1.7109375" customWidth="1"/>
    <col min="5381" max="5381" width="3.42578125" customWidth="1"/>
    <col min="5382" max="5382" width="6.85546875" customWidth="1"/>
    <col min="5383" max="5386" width="1.7109375" customWidth="1"/>
    <col min="5387" max="5387" width="6.85546875" customWidth="1"/>
    <col min="5388" max="5388" width="3.42578125" customWidth="1"/>
    <col min="5389" max="5390" width="1.7109375" customWidth="1"/>
    <col min="5391" max="5404" width="6.85546875" customWidth="1"/>
    <col min="5405" max="5405" width="8.85546875" customWidth="1"/>
    <col min="5406" max="5632" width="9.140625" customWidth="1"/>
    <col min="5633" max="5634" width="6.85546875" customWidth="1"/>
    <col min="5635" max="5636" width="1.7109375" customWidth="1"/>
    <col min="5637" max="5637" width="3.42578125" customWidth="1"/>
    <col min="5638" max="5638" width="6.85546875" customWidth="1"/>
    <col min="5639" max="5642" width="1.7109375" customWidth="1"/>
    <col min="5643" max="5643" width="6.85546875" customWidth="1"/>
    <col min="5644" max="5644" width="3.42578125" customWidth="1"/>
    <col min="5645" max="5646" width="1.7109375" customWidth="1"/>
    <col min="5647" max="5660" width="6.85546875" customWidth="1"/>
    <col min="5661" max="5661" width="8.85546875" customWidth="1"/>
    <col min="5662" max="5888" width="9.140625" customWidth="1"/>
    <col min="5889" max="5890" width="6.85546875" customWidth="1"/>
    <col min="5891" max="5892" width="1.7109375" customWidth="1"/>
    <col min="5893" max="5893" width="3.42578125" customWidth="1"/>
    <col min="5894" max="5894" width="6.85546875" customWidth="1"/>
    <col min="5895" max="5898" width="1.7109375" customWidth="1"/>
    <col min="5899" max="5899" width="6.85546875" customWidth="1"/>
    <col min="5900" max="5900" width="3.42578125" customWidth="1"/>
    <col min="5901" max="5902" width="1.7109375" customWidth="1"/>
    <col min="5903" max="5916" width="6.85546875" customWidth="1"/>
    <col min="5917" max="5917" width="8.85546875" customWidth="1"/>
    <col min="5918" max="6144" width="9.140625" customWidth="1"/>
    <col min="6145" max="6146" width="6.85546875" customWidth="1"/>
    <col min="6147" max="6148" width="1.7109375" customWidth="1"/>
    <col min="6149" max="6149" width="3.42578125" customWidth="1"/>
    <col min="6150" max="6150" width="6.85546875" customWidth="1"/>
    <col min="6151" max="6154" width="1.7109375" customWidth="1"/>
    <col min="6155" max="6155" width="6.85546875" customWidth="1"/>
    <col min="6156" max="6156" width="3.42578125" customWidth="1"/>
    <col min="6157" max="6158" width="1.7109375" customWidth="1"/>
    <col min="6159" max="6172" width="6.85546875" customWidth="1"/>
    <col min="6173" max="6173" width="8.85546875" customWidth="1"/>
    <col min="6174" max="6400" width="9.140625" customWidth="1"/>
    <col min="6401" max="6402" width="6.85546875" customWidth="1"/>
    <col min="6403" max="6404" width="1.7109375" customWidth="1"/>
    <col min="6405" max="6405" width="3.42578125" customWidth="1"/>
    <col min="6406" max="6406" width="6.85546875" customWidth="1"/>
    <col min="6407" max="6410" width="1.7109375" customWidth="1"/>
    <col min="6411" max="6411" width="6.85546875" customWidth="1"/>
    <col min="6412" max="6412" width="3.42578125" customWidth="1"/>
    <col min="6413" max="6414" width="1.7109375" customWidth="1"/>
    <col min="6415" max="6428" width="6.85546875" customWidth="1"/>
    <col min="6429" max="6429" width="8.85546875" customWidth="1"/>
    <col min="6430" max="6656" width="9.140625" customWidth="1"/>
    <col min="6657" max="6658" width="6.85546875" customWidth="1"/>
    <col min="6659" max="6660" width="1.7109375" customWidth="1"/>
    <col min="6661" max="6661" width="3.42578125" customWidth="1"/>
    <col min="6662" max="6662" width="6.85546875" customWidth="1"/>
    <col min="6663" max="6666" width="1.7109375" customWidth="1"/>
    <col min="6667" max="6667" width="6.85546875" customWidth="1"/>
    <col min="6668" max="6668" width="3.42578125" customWidth="1"/>
    <col min="6669" max="6670" width="1.7109375" customWidth="1"/>
    <col min="6671" max="6684" width="6.85546875" customWidth="1"/>
    <col min="6685" max="6685" width="8.85546875" customWidth="1"/>
    <col min="6686" max="6912" width="9.140625" customWidth="1"/>
    <col min="6913" max="6914" width="6.85546875" customWidth="1"/>
    <col min="6915" max="6916" width="1.7109375" customWidth="1"/>
    <col min="6917" max="6917" width="3.42578125" customWidth="1"/>
    <col min="6918" max="6918" width="6.85546875" customWidth="1"/>
    <col min="6919" max="6922" width="1.7109375" customWidth="1"/>
    <col min="6923" max="6923" width="6.85546875" customWidth="1"/>
    <col min="6924" max="6924" width="3.42578125" customWidth="1"/>
    <col min="6925" max="6926" width="1.7109375" customWidth="1"/>
    <col min="6927" max="6940" width="6.85546875" customWidth="1"/>
    <col min="6941" max="6941" width="8.85546875" customWidth="1"/>
    <col min="6942" max="7168" width="9.140625" customWidth="1"/>
    <col min="7169" max="7170" width="6.85546875" customWidth="1"/>
    <col min="7171" max="7172" width="1.7109375" customWidth="1"/>
    <col min="7173" max="7173" width="3.42578125" customWidth="1"/>
    <col min="7174" max="7174" width="6.85546875" customWidth="1"/>
    <col min="7175" max="7178" width="1.7109375" customWidth="1"/>
    <col min="7179" max="7179" width="6.85546875" customWidth="1"/>
    <col min="7180" max="7180" width="3.42578125" customWidth="1"/>
    <col min="7181" max="7182" width="1.7109375" customWidth="1"/>
    <col min="7183" max="7196" width="6.85546875" customWidth="1"/>
    <col min="7197" max="7197" width="8.85546875" customWidth="1"/>
    <col min="7198" max="7424" width="9.140625" customWidth="1"/>
    <col min="7425" max="7426" width="6.85546875" customWidth="1"/>
    <col min="7427" max="7428" width="1.7109375" customWidth="1"/>
    <col min="7429" max="7429" width="3.42578125" customWidth="1"/>
    <col min="7430" max="7430" width="6.85546875" customWidth="1"/>
    <col min="7431" max="7434" width="1.7109375" customWidth="1"/>
    <col min="7435" max="7435" width="6.85546875" customWidth="1"/>
    <col min="7436" max="7436" width="3.42578125" customWidth="1"/>
    <col min="7437" max="7438" width="1.7109375" customWidth="1"/>
    <col min="7439" max="7452" width="6.85546875" customWidth="1"/>
    <col min="7453" max="7453" width="8.85546875" customWidth="1"/>
    <col min="7454" max="7680" width="9.140625" customWidth="1"/>
    <col min="7681" max="7682" width="6.85546875" customWidth="1"/>
    <col min="7683" max="7684" width="1.7109375" customWidth="1"/>
    <col min="7685" max="7685" width="3.42578125" customWidth="1"/>
    <col min="7686" max="7686" width="6.85546875" customWidth="1"/>
    <col min="7687" max="7690" width="1.7109375" customWidth="1"/>
    <col min="7691" max="7691" width="6.85546875" customWidth="1"/>
    <col min="7692" max="7692" width="3.42578125" customWidth="1"/>
    <col min="7693" max="7694" width="1.7109375" customWidth="1"/>
    <col min="7695" max="7708" width="6.85546875" customWidth="1"/>
    <col min="7709" max="7709" width="8.85546875" customWidth="1"/>
    <col min="7710" max="7936" width="9.140625" customWidth="1"/>
    <col min="7937" max="7938" width="6.85546875" customWidth="1"/>
    <col min="7939" max="7940" width="1.7109375" customWidth="1"/>
    <col min="7941" max="7941" width="3.42578125" customWidth="1"/>
    <col min="7942" max="7942" width="6.85546875" customWidth="1"/>
    <col min="7943" max="7946" width="1.7109375" customWidth="1"/>
    <col min="7947" max="7947" width="6.85546875" customWidth="1"/>
    <col min="7948" max="7948" width="3.42578125" customWidth="1"/>
    <col min="7949" max="7950" width="1.7109375" customWidth="1"/>
    <col min="7951" max="7964" width="6.85546875" customWidth="1"/>
    <col min="7965" max="7965" width="8.85546875" customWidth="1"/>
    <col min="7966" max="8192" width="9.140625" customWidth="1"/>
    <col min="8193" max="8194" width="6.85546875" customWidth="1"/>
    <col min="8195" max="8196" width="1.7109375" customWidth="1"/>
    <col min="8197" max="8197" width="3.42578125" customWidth="1"/>
    <col min="8198" max="8198" width="6.85546875" customWidth="1"/>
    <col min="8199" max="8202" width="1.7109375" customWidth="1"/>
    <col min="8203" max="8203" width="6.85546875" customWidth="1"/>
    <col min="8204" max="8204" width="3.42578125" customWidth="1"/>
    <col min="8205" max="8206" width="1.7109375" customWidth="1"/>
    <col min="8207" max="8220" width="6.85546875" customWidth="1"/>
    <col min="8221" max="8221" width="8.85546875" customWidth="1"/>
    <col min="8222" max="8448" width="9.140625" customWidth="1"/>
    <col min="8449" max="8450" width="6.85546875" customWidth="1"/>
    <col min="8451" max="8452" width="1.7109375" customWidth="1"/>
    <col min="8453" max="8453" width="3.42578125" customWidth="1"/>
    <col min="8454" max="8454" width="6.85546875" customWidth="1"/>
    <col min="8455" max="8458" width="1.7109375" customWidth="1"/>
    <col min="8459" max="8459" width="6.85546875" customWidth="1"/>
    <col min="8460" max="8460" width="3.42578125" customWidth="1"/>
    <col min="8461" max="8462" width="1.7109375" customWidth="1"/>
    <col min="8463" max="8476" width="6.85546875" customWidth="1"/>
    <col min="8477" max="8477" width="8.85546875" customWidth="1"/>
    <col min="8478" max="8704" width="9.140625" customWidth="1"/>
    <col min="8705" max="8706" width="6.85546875" customWidth="1"/>
    <col min="8707" max="8708" width="1.7109375" customWidth="1"/>
    <col min="8709" max="8709" width="3.42578125" customWidth="1"/>
    <col min="8710" max="8710" width="6.85546875" customWidth="1"/>
    <col min="8711" max="8714" width="1.7109375" customWidth="1"/>
    <col min="8715" max="8715" width="6.85546875" customWidth="1"/>
    <col min="8716" max="8716" width="3.42578125" customWidth="1"/>
    <col min="8717" max="8718" width="1.7109375" customWidth="1"/>
    <col min="8719" max="8732" width="6.85546875" customWidth="1"/>
    <col min="8733" max="8733" width="8.85546875" customWidth="1"/>
    <col min="8734" max="8960" width="9.140625" customWidth="1"/>
    <col min="8961" max="8962" width="6.85546875" customWidth="1"/>
    <col min="8963" max="8964" width="1.7109375" customWidth="1"/>
    <col min="8965" max="8965" width="3.42578125" customWidth="1"/>
    <col min="8966" max="8966" width="6.85546875" customWidth="1"/>
    <col min="8967" max="8970" width="1.7109375" customWidth="1"/>
    <col min="8971" max="8971" width="6.85546875" customWidth="1"/>
    <col min="8972" max="8972" width="3.42578125" customWidth="1"/>
    <col min="8973" max="8974" width="1.7109375" customWidth="1"/>
    <col min="8975" max="8988" width="6.85546875" customWidth="1"/>
    <col min="8989" max="8989" width="8.85546875" customWidth="1"/>
    <col min="8990" max="9216" width="9.140625" customWidth="1"/>
    <col min="9217" max="9218" width="6.85546875" customWidth="1"/>
    <col min="9219" max="9220" width="1.7109375" customWidth="1"/>
    <col min="9221" max="9221" width="3.42578125" customWidth="1"/>
    <col min="9222" max="9222" width="6.85546875" customWidth="1"/>
    <col min="9223" max="9226" width="1.7109375" customWidth="1"/>
    <col min="9227" max="9227" width="6.85546875" customWidth="1"/>
    <col min="9228" max="9228" width="3.42578125" customWidth="1"/>
    <col min="9229" max="9230" width="1.7109375" customWidth="1"/>
    <col min="9231" max="9244" width="6.85546875" customWidth="1"/>
    <col min="9245" max="9245" width="8.85546875" customWidth="1"/>
    <col min="9246" max="9472" width="9.140625" customWidth="1"/>
    <col min="9473" max="9474" width="6.85546875" customWidth="1"/>
    <col min="9475" max="9476" width="1.7109375" customWidth="1"/>
    <col min="9477" max="9477" width="3.42578125" customWidth="1"/>
    <col min="9478" max="9478" width="6.85546875" customWidth="1"/>
    <col min="9479" max="9482" width="1.7109375" customWidth="1"/>
    <col min="9483" max="9483" width="6.85546875" customWidth="1"/>
    <col min="9484" max="9484" width="3.42578125" customWidth="1"/>
    <col min="9485" max="9486" width="1.7109375" customWidth="1"/>
    <col min="9487" max="9500" width="6.85546875" customWidth="1"/>
    <col min="9501" max="9501" width="8.85546875" customWidth="1"/>
    <col min="9502" max="9728" width="9.140625" customWidth="1"/>
    <col min="9729" max="9730" width="6.85546875" customWidth="1"/>
    <col min="9731" max="9732" width="1.7109375" customWidth="1"/>
    <col min="9733" max="9733" width="3.42578125" customWidth="1"/>
    <col min="9734" max="9734" width="6.85546875" customWidth="1"/>
    <col min="9735" max="9738" width="1.7109375" customWidth="1"/>
    <col min="9739" max="9739" width="6.85546875" customWidth="1"/>
    <col min="9740" max="9740" width="3.42578125" customWidth="1"/>
    <col min="9741" max="9742" width="1.7109375" customWidth="1"/>
    <col min="9743" max="9756" width="6.85546875" customWidth="1"/>
    <col min="9757" max="9757" width="8.85546875" customWidth="1"/>
    <col min="9758" max="9984" width="9.140625" customWidth="1"/>
    <col min="9985" max="9986" width="6.85546875" customWidth="1"/>
    <col min="9987" max="9988" width="1.7109375" customWidth="1"/>
    <col min="9989" max="9989" width="3.42578125" customWidth="1"/>
    <col min="9990" max="9990" width="6.85546875" customWidth="1"/>
    <col min="9991" max="9994" width="1.7109375" customWidth="1"/>
    <col min="9995" max="9995" width="6.85546875" customWidth="1"/>
    <col min="9996" max="9996" width="3.42578125" customWidth="1"/>
    <col min="9997" max="9998" width="1.7109375" customWidth="1"/>
    <col min="9999" max="10012" width="6.85546875" customWidth="1"/>
    <col min="10013" max="10013" width="8.85546875" customWidth="1"/>
    <col min="10014" max="10240" width="9.140625" customWidth="1"/>
    <col min="10241" max="10242" width="6.85546875" customWidth="1"/>
    <col min="10243" max="10244" width="1.7109375" customWidth="1"/>
    <col min="10245" max="10245" width="3.42578125" customWidth="1"/>
    <col min="10246" max="10246" width="6.85546875" customWidth="1"/>
    <col min="10247" max="10250" width="1.7109375" customWidth="1"/>
    <col min="10251" max="10251" width="6.85546875" customWidth="1"/>
    <col min="10252" max="10252" width="3.42578125" customWidth="1"/>
    <col min="10253" max="10254" width="1.7109375" customWidth="1"/>
    <col min="10255" max="10268" width="6.85546875" customWidth="1"/>
    <col min="10269" max="10269" width="8.85546875" customWidth="1"/>
    <col min="10270" max="10496" width="9.140625" customWidth="1"/>
    <col min="10497" max="10498" width="6.85546875" customWidth="1"/>
    <col min="10499" max="10500" width="1.7109375" customWidth="1"/>
    <col min="10501" max="10501" width="3.42578125" customWidth="1"/>
    <col min="10502" max="10502" width="6.85546875" customWidth="1"/>
    <col min="10503" max="10506" width="1.7109375" customWidth="1"/>
    <col min="10507" max="10507" width="6.85546875" customWidth="1"/>
    <col min="10508" max="10508" width="3.42578125" customWidth="1"/>
    <col min="10509" max="10510" width="1.7109375" customWidth="1"/>
    <col min="10511" max="10524" width="6.85546875" customWidth="1"/>
    <col min="10525" max="10525" width="8.85546875" customWidth="1"/>
    <col min="10526" max="10752" width="9.140625" customWidth="1"/>
    <col min="10753" max="10754" width="6.85546875" customWidth="1"/>
    <col min="10755" max="10756" width="1.7109375" customWidth="1"/>
    <col min="10757" max="10757" width="3.42578125" customWidth="1"/>
    <col min="10758" max="10758" width="6.85546875" customWidth="1"/>
    <col min="10759" max="10762" width="1.7109375" customWidth="1"/>
    <col min="10763" max="10763" width="6.85546875" customWidth="1"/>
    <col min="10764" max="10764" width="3.42578125" customWidth="1"/>
    <col min="10765" max="10766" width="1.7109375" customWidth="1"/>
    <col min="10767" max="10780" width="6.85546875" customWidth="1"/>
    <col min="10781" max="10781" width="8.85546875" customWidth="1"/>
    <col min="10782" max="11008" width="9.140625" customWidth="1"/>
    <col min="11009" max="11010" width="6.85546875" customWidth="1"/>
    <col min="11011" max="11012" width="1.7109375" customWidth="1"/>
    <col min="11013" max="11013" width="3.42578125" customWidth="1"/>
    <col min="11014" max="11014" width="6.85546875" customWidth="1"/>
    <col min="11015" max="11018" width="1.7109375" customWidth="1"/>
    <col min="11019" max="11019" width="6.85546875" customWidth="1"/>
    <col min="11020" max="11020" width="3.42578125" customWidth="1"/>
    <col min="11021" max="11022" width="1.7109375" customWidth="1"/>
    <col min="11023" max="11036" width="6.85546875" customWidth="1"/>
    <col min="11037" max="11037" width="8.85546875" customWidth="1"/>
    <col min="11038" max="11264" width="9.140625" customWidth="1"/>
    <col min="11265" max="11266" width="6.85546875" customWidth="1"/>
    <col min="11267" max="11268" width="1.7109375" customWidth="1"/>
    <col min="11269" max="11269" width="3.42578125" customWidth="1"/>
    <col min="11270" max="11270" width="6.85546875" customWidth="1"/>
    <col min="11271" max="11274" width="1.7109375" customWidth="1"/>
    <col min="11275" max="11275" width="6.85546875" customWidth="1"/>
    <col min="11276" max="11276" width="3.42578125" customWidth="1"/>
    <col min="11277" max="11278" width="1.7109375" customWidth="1"/>
    <col min="11279" max="11292" width="6.85546875" customWidth="1"/>
    <col min="11293" max="11293" width="8.85546875" customWidth="1"/>
    <col min="11294" max="11520" width="9.140625" customWidth="1"/>
    <col min="11521" max="11522" width="6.85546875" customWidth="1"/>
    <col min="11523" max="11524" width="1.7109375" customWidth="1"/>
    <col min="11525" max="11525" width="3.42578125" customWidth="1"/>
    <col min="11526" max="11526" width="6.85546875" customWidth="1"/>
    <col min="11527" max="11530" width="1.7109375" customWidth="1"/>
    <col min="11531" max="11531" width="6.85546875" customWidth="1"/>
    <col min="11532" max="11532" width="3.42578125" customWidth="1"/>
    <col min="11533" max="11534" width="1.7109375" customWidth="1"/>
    <col min="11535" max="11548" width="6.85546875" customWidth="1"/>
    <col min="11549" max="11549" width="8.85546875" customWidth="1"/>
    <col min="11550" max="11776" width="9.140625" customWidth="1"/>
    <col min="11777" max="11778" width="6.85546875" customWidth="1"/>
    <col min="11779" max="11780" width="1.7109375" customWidth="1"/>
    <col min="11781" max="11781" width="3.42578125" customWidth="1"/>
    <col min="11782" max="11782" width="6.85546875" customWidth="1"/>
    <col min="11783" max="11786" width="1.7109375" customWidth="1"/>
    <col min="11787" max="11787" width="6.85546875" customWidth="1"/>
    <col min="11788" max="11788" width="3.42578125" customWidth="1"/>
    <col min="11789" max="11790" width="1.7109375" customWidth="1"/>
    <col min="11791" max="11804" width="6.85546875" customWidth="1"/>
    <col min="11805" max="11805" width="8.85546875" customWidth="1"/>
    <col min="11806" max="12032" width="9.140625" customWidth="1"/>
    <col min="12033" max="12034" width="6.85546875" customWidth="1"/>
    <col min="12035" max="12036" width="1.7109375" customWidth="1"/>
    <col min="12037" max="12037" width="3.42578125" customWidth="1"/>
    <col min="12038" max="12038" width="6.85546875" customWidth="1"/>
    <col min="12039" max="12042" width="1.7109375" customWidth="1"/>
    <col min="12043" max="12043" width="6.85546875" customWidth="1"/>
    <col min="12044" max="12044" width="3.42578125" customWidth="1"/>
    <col min="12045" max="12046" width="1.7109375" customWidth="1"/>
    <col min="12047" max="12060" width="6.85546875" customWidth="1"/>
    <col min="12061" max="12061" width="8.85546875" customWidth="1"/>
    <col min="12062" max="12288" width="9.140625" customWidth="1"/>
    <col min="12289" max="12290" width="6.85546875" customWidth="1"/>
    <col min="12291" max="12292" width="1.7109375" customWidth="1"/>
    <col min="12293" max="12293" width="3.42578125" customWidth="1"/>
    <col min="12294" max="12294" width="6.85546875" customWidth="1"/>
    <col min="12295" max="12298" width="1.7109375" customWidth="1"/>
    <col min="12299" max="12299" width="6.85546875" customWidth="1"/>
    <col min="12300" max="12300" width="3.42578125" customWidth="1"/>
    <col min="12301" max="12302" width="1.7109375" customWidth="1"/>
    <col min="12303" max="12316" width="6.85546875" customWidth="1"/>
    <col min="12317" max="12317" width="8.85546875" customWidth="1"/>
    <col min="12318" max="12544" width="9.140625" customWidth="1"/>
    <col min="12545" max="12546" width="6.85546875" customWidth="1"/>
    <col min="12547" max="12548" width="1.7109375" customWidth="1"/>
    <col min="12549" max="12549" width="3.42578125" customWidth="1"/>
    <col min="12550" max="12550" width="6.85546875" customWidth="1"/>
    <col min="12551" max="12554" width="1.7109375" customWidth="1"/>
    <col min="12555" max="12555" width="6.85546875" customWidth="1"/>
    <col min="12556" max="12556" width="3.42578125" customWidth="1"/>
    <col min="12557" max="12558" width="1.7109375" customWidth="1"/>
    <col min="12559" max="12572" width="6.85546875" customWidth="1"/>
    <col min="12573" max="12573" width="8.85546875" customWidth="1"/>
    <col min="12574" max="12800" width="9.140625" customWidth="1"/>
    <col min="12801" max="12802" width="6.85546875" customWidth="1"/>
    <col min="12803" max="12804" width="1.7109375" customWidth="1"/>
    <col min="12805" max="12805" width="3.42578125" customWidth="1"/>
    <col min="12806" max="12806" width="6.85546875" customWidth="1"/>
    <col min="12807" max="12810" width="1.7109375" customWidth="1"/>
    <col min="12811" max="12811" width="6.85546875" customWidth="1"/>
    <col min="12812" max="12812" width="3.42578125" customWidth="1"/>
    <col min="12813" max="12814" width="1.7109375" customWidth="1"/>
    <col min="12815" max="12828" width="6.85546875" customWidth="1"/>
    <col min="12829" max="12829" width="8.85546875" customWidth="1"/>
    <col min="12830" max="13056" width="9.140625" customWidth="1"/>
    <col min="13057" max="13058" width="6.85546875" customWidth="1"/>
    <col min="13059" max="13060" width="1.7109375" customWidth="1"/>
    <col min="13061" max="13061" width="3.42578125" customWidth="1"/>
    <col min="13062" max="13062" width="6.85546875" customWidth="1"/>
    <col min="13063" max="13066" width="1.7109375" customWidth="1"/>
    <col min="13067" max="13067" width="6.85546875" customWidth="1"/>
    <col min="13068" max="13068" width="3.42578125" customWidth="1"/>
    <col min="13069" max="13070" width="1.7109375" customWidth="1"/>
    <col min="13071" max="13084" width="6.85546875" customWidth="1"/>
    <col min="13085" max="13085" width="8.85546875" customWidth="1"/>
    <col min="13086" max="13312" width="9.140625" customWidth="1"/>
    <col min="13313" max="13314" width="6.85546875" customWidth="1"/>
    <col min="13315" max="13316" width="1.7109375" customWidth="1"/>
    <col min="13317" max="13317" width="3.42578125" customWidth="1"/>
    <col min="13318" max="13318" width="6.85546875" customWidth="1"/>
    <col min="13319" max="13322" width="1.7109375" customWidth="1"/>
    <col min="13323" max="13323" width="6.85546875" customWidth="1"/>
    <col min="13324" max="13324" width="3.42578125" customWidth="1"/>
    <col min="13325" max="13326" width="1.7109375" customWidth="1"/>
    <col min="13327" max="13340" width="6.85546875" customWidth="1"/>
    <col min="13341" max="13341" width="8.85546875" customWidth="1"/>
    <col min="13342" max="13568" width="9.140625" customWidth="1"/>
    <col min="13569" max="13570" width="6.85546875" customWidth="1"/>
    <col min="13571" max="13572" width="1.7109375" customWidth="1"/>
    <col min="13573" max="13573" width="3.42578125" customWidth="1"/>
    <col min="13574" max="13574" width="6.85546875" customWidth="1"/>
    <col min="13575" max="13578" width="1.7109375" customWidth="1"/>
    <col min="13579" max="13579" width="6.85546875" customWidth="1"/>
    <col min="13580" max="13580" width="3.42578125" customWidth="1"/>
    <col min="13581" max="13582" width="1.7109375" customWidth="1"/>
    <col min="13583" max="13596" width="6.85546875" customWidth="1"/>
    <col min="13597" max="13597" width="8.85546875" customWidth="1"/>
    <col min="13598" max="13824" width="9.140625" customWidth="1"/>
    <col min="13825" max="13826" width="6.85546875" customWidth="1"/>
    <col min="13827" max="13828" width="1.7109375" customWidth="1"/>
    <col min="13829" max="13829" width="3.42578125" customWidth="1"/>
    <col min="13830" max="13830" width="6.85546875" customWidth="1"/>
    <col min="13831" max="13834" width="1.7109375" customWidth="1"/>
    <col min="13835" max="13835" width="6.85546875" customWidth="1"/>
    <col min="13836" max="13836" width="3.42578125" customWidth="1"/>
    <col min="13837" max="13838" width="1.7109375" customWidth="1"/>
    <col min="13839" max="13852" width="6.85546875" customWidth="1"/>
    <col min="13853" max="13853" width="8.85546875" customWidth="1"/>
    <col min="13854" max="14080" width="9.140625" customWidth="1"/>
    <col min="14081" max="14082" width="6.85546875" customWidth="1"/>
    <col min="14083" max="14084" width="1.7109375" customWidth="1"/>
    <col min="14085" max="14085" width="3.42578125" customWidth="1"/>
    <col min="14086" max="14086" width="6.85546875" customWidth="1"/>
    <col min="14087" max="14090" width="1.7109375" customWidth="1"/>
    <col min="14091" max="14091" width="6.85546875" customWidth="1"/>
    <col min="14092" max="14092" width="3.42578125" customWidth="1"/>
    <col min="14093" max="14094" width="1.7109375" customWidth="1"/>
    <col min="14095" max="14108" width="6.85546875" customWidth="1"/>
    <col min="14109" max="14109" width="8.85546875" customWidth="1"/>
    <col min="14110" max="14336" width="9.140625" customWidth="1"/>
    <col min="14337" max="14338" width="6.85546875" customWidth="1"/>
    <col min="14339" max="14340" width="1.7109375" customWidth="1"/>
    <col min="14341" max="14341" width="3.42578125" customWidth="1"/>
    <col min="14342" max="14342" width="6.85546875" customWidth="1"/>
    <col min="14343" max="14346" width="1.7109375" customWidth="1"/>
    <col min="14347" max="14347" width="6.85546875" customWidth="1"/>
    <col min="14348" max="14348" width="3.42578125" customWidth="1"/>
    <col min="14349" max="14350" width="1.7109375" customWidth="1"/>
    <col min="14351" max="14364" width="6.85546875" customWidth="1"/>
    <col min="14365" max="14365" width="8.85546875" customWidth="1"/>
    <col min="14366" max="14592" width="9.140625" customWidth="1"/>
    <col min="14593" max="14594" width="6.85546875" customWidth="1"/>
    <col min="14595" max="14596" width="1.7109375" customWidth="1"/>
    <col min="14597" max="14597" width="3.42578125" customWidth="1"/>
    <col min="14598" max="14598" width="6.85546875" customWidth="1"/>
    <col min="14599" max="14602" width="1.7109375" customWidth="1"/>
    <col min="14603" max="14603" width="6.85546875" customWidth="1"/>
    <col min="14604" max="14604" width="3.42578125" customWidth="1"/>
    <col min="14605" max="14606" width="1.7109375" customWidth="1"/>
    <col min="14607" max="14620" width="6.85546875" customWidth="1"/>
    <col min="14621" max="14621" width="8.85546875" customWidth="1"/>
    <col min="14622" max="14848" width="9.140625" customWidth="1"/>
    <col min="14849" max="14850" width="6.85546875" customWidth="1"/>
    <col min="14851" max="14852" width="1.7109375" customWidth="1"/>
    <col min="14853" max="14853" width="3.42578125" customWidth="1"/>
    <col min="14854" max="14854" width="6.85546875" customWidth="1"/>
    <col min="14855" max="14858" width="1.7109375" customWidth="1"/>
    <col min="14859" max="14859" width="6.85546875" customWidth="1"/>
    <col min="14860" max="14860" width="3.42578125" customWidth="1"/>
    <col min="14861" max="14862" width="1.7109375" customWidth="1"/>
    <col min="14863" max="14876" width="6.85546875" customWidth="1"/>
    <col min="14877" max="14877" width="8.85546875" customWidth="1"/>
    <col min="14878" max="15104" width="9.140625" customWidth="1"/>
    <col min="15105" max="15106" width="6.85546875" customWidth="1"/>
    <col min="15107" max="15108" width="1.7109375" customWidth="1"/>
    <col min="15109" max="15109" width="3.42578125" customWidth="1"/>
    <col min="15110" max="15110" width="6.85546875" customWidth="1"/>
    <col min="15111" max="15114" width="1.7109375" customWidth="1"/>
    <col min="15115" max="15115" width="6.85546875" customWidth="1"/>
    <col min="15116" max="15116" width="3.42578125" customWidth="1"/>
    <col min="15117" max="15118" width="1.7109375" customWidth="1"/>
    <col min="15119" max="15132" width="6.85546875" customWidth="1"/>
    <col min="15133" max="15133" width="8.85546875" customWidth="1"/>
    <col min="15134" max="15360" width="9.140625" customWidth="1"/>
    <col min="15361" max="15362" width="6.85546875" customWidth="1"/>
    <col min="15363" max="15364" width="1.7109375" customWidth="1"/>
    <col min="15365" max="15365" width="3.42578125" customWidth="1"/>
    <col min="15366" max="15366" width="6.85546875" customWidth="1"/>
    <col min="15367" max="15370" width="1.7109375" customWidth="1"/>
    <col min="15371" max="15371" width="6.85546875" customWidth="1"/>
    <col min="15372" max="15372" width="3.42578125" customWidth="1"/>
    <col min="15373" max="15374" width="1.7109375" customWidth="1"/>
    <col min="15375" max="15388" width="6.85546875" customWidth="1"/>
    <col min="15389" max="15389" width="8.85546875" customWidth="1"/>
    <col min="15390" max="15616" width="9.140625" customWidth="1"/>
    <col min="15617" max="15618" width="6.85546875" customWidth="1"/>
    <col min="15619" max="15620" width="1.7109375" customWidth="1"/>
    <col min="15621" max="15621" width="3.42578125" customWidth="1"/>
    <col min="15622" max="15622" width="6.85546875" customWidth="1"/>
    <col min="15623" max="15626" width="1.7109375" customWidth="1"/>
    <col min="15627" max="15627" width="6.85546875" customWidth="1"/>
    <col min="15628" max="15628" width="3.42578125" customWidth="1"/>
    <col min="15629" max="15630" width="1.7109375" customWidth="1"/>
    <col min="15631" max="15644" width="6.85546875" customWidth="1"/>
    <col min="15645" max="15645" width="8.85546875" customWidth="1"/>
    <col min="15646" max="15872" width="9.140625" customWidth="1"/>
    <col min="15873" max="15874" width="6.85546875" customWidth="1"/>
    <col min="15875" max="15876" width="1.7109375" customWidth="1"/>
    <col min="15877" max="15877" width="3.42578125" customWidth="1"/>
    <col min="15878" max="15878" width="6.85546875" customWidth="1"/>
    <col min="15879" max="15882" width="1.7109375" customWidth="1"/>
    <col min="15883" max="15883" width="6.85546875" customWidth="1"/>
    <col min="15884" max="15884" width="3.42578125" customWidth="1"/>
    <col min="15885" max="15886" width="1.7109375" customWidth="1"/>
    <col min="15887" max="15900" width="6.85546875" customWidth="1"/>
    <col min="15901" max="15901" width="8.85546875" customWidth="1"/>
    <col min="15902" max="16128" width="9.140625" customWidth="1"/>
    <col min="16129" max="16130" width="6.85546875" customWidth="1"/>
    <col min="16131" max="16132" width="1.7109375" customWidth="1"/>
    <col min="16133" max="16133" width="3.42578125" customWidth="1"/>
    <col min="16134" max="16134" width="6.85546875" customWidth="1"/>
    <col min="16135" max="16138" width="1.7109375" customWidth="1"/>
    <col min="16139" max="16139" width="6.85546875" customWidth="1"/>
    <col min="16140" max="16140" width="3.42578125" customWidth="1"/>
    <col min="16141" max="16142" width="1.7109375" customWidth="1"/>
    <col min="16143" max="16156" width="6.85546875" customWidth="1"/>
    <col min="16157" max="16157" width="8.85546875" customWidth="1"/>
    <col min="16158" max="16384" width="9.140625" customWidth="1"/>
  </cols>
  <sheetData>
    <row r="1" spans="1:29" x14ac:dyDescent="0.25">
      <c r="R1" s="148" t="s">
        <v>140</v>
      </c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36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149" t="s">
        <v>141</v>
      </c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/>
    </row>
    <row r="3" spans="1:29" ht="30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150" t="s">
        <v>142</v>
      </c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/>
    </row>
    <row r="4" spans="1:29" x14ac:dyDescent="0.25">
      <c r="X4" s="151" t="s">
        <v>5</v>
      </c>
      <c r="Y4" s="151"/>
      <c r="Z4" s="151"/>
      <c r="AA4" s="151"/>
      <c r="AB4" s="151"/>
    </row>
    <row r="5" spans="1:29" x14ac:dyDescent="0.25">
      <c r="R5" s="143" t="s">
        <v>136</v>
      </c>
      <c r="S5" s="143"/>
      <c r="T5" s="143"/>
      <c r="U5" s="143"/>
      <c r="X5" s="143" t="s">
        <v>143</v>
      </c>
      <c r="Y5" s="143"/>
      <c r="Z5" s="143"/>
      <c r="AA5" s="143"/>
      <c r="AB5" s="143"/>
    </row>
    <row r="6" spans="1:29" x14ac:dyDescent="0.25">
      <c r="R6" s="144" t="s">
        <v>144</v>
      </c>
      <c r="S6" s="144"/>
      <c r="T6" s="144"/>
      <c r="U6" s="144"/>
    </row>
    <row r="7" spans="1:29" x14ac:dyDescent="0.25">
      <c r="B7" s="145" t="s">
        <v>145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</row>
    <row r="8" spans="1:29" ht="15.75" thickBot="1" x14ac:dyDescent="0.3">
      <c r="A8" s="146" t="s">
        <v>146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38" t="s">
        <v>193</v>
      </c>
      <c r="AA8" s="147" t="s">
        <v>25</v>
      </c>
      <c r="AB8" s="147"/>
    </row>
    <row r="9" spans="1:29" x14ac:dyDescent="0.25">
      <c r="Z9" s="39" t="s">
        <v>147</v>
      </c>
      <c r="AA9" s="158">
        <v>501016</v>
      </c>
      <c r="AB9" s="158"/>
    </row>
    <row r="10" spans="1:29" x14ac:dyDescent="0.25">
      <c r="L10" s="159" t="s">
        <v>220</v>
      </c>
      <c r="M10" s="159"/>
      <c r="N10" s="159"/>
      <c r="O10" s="159"/>
      <c r="P10" s="159"/>
      <c r="Q10" s="159"/>
      <c r="R10" s="159"/>
      <c r="S10" s="159"/>
      <c r="Z10" s="39" t="s">
        <v>27</v>
      </c>
      <c r="AA10" s="157"/>
      <c r="AB10" s="157"/>
    </row>
    <row r="11" spans="1:29" s="37" customFormat="1" ht="31.5" customHeight="1" thickBot="1" x14ac:dyDescent="0.3">
      <c r="A11" s="160" t="s">
        <v>148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 t="s">
        <v>217</v>
      </c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Z11" s="39" t="s">
        <v>28</v>
      </c>
      <c r="AA11" s="157"/>
      <c r="AB11" s="157"/>
    </row>
    <row r="12" spans="1:29" s="37" customFormat="1" ht="11.25" customHeight="1" thickBot="1" x14ac:dyDescent="0.3">
      <c r="L12" s="152" t="s">
        <v>149</v>
      </c>
      <c r="M12" s="152"/>
      <c r="N12" s="152"/>
      <c r="O12" s="152"/>
      <c r="P12" s="153" t="str">
        <f>'ИНЫЕ 17'!P12</f>
        <v>2520007623/252001001</v>
      </c>
      <c r="Q12" s="153"/>
      <c r="R12" s="153"/>
      <c r="S12" s="153"/>
      <c r="T12" s="153"/>
      <c r="Z12" s="40" t="s">
        <v>150</v>
      </c>
      <c r="AA12" s="154"/>
      <c r="AB12" s="154"/>
    </row>
    <row r="13" spans="1:29" s="37" customFormat="1" x14ac:dyDescent="0.25">
      <c r="A13" s="155" t="s">
        <v>151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6" t="s">
        <v>152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Z13" s="39" t="s">
        <v>153</v>
      </c>
      <c r="AA13" s="157"/>
      <c r="AB13" s="157"/>
    </row>
    <row r="14" spans="1:29" s="37" customFormat="1" x14ac:dyDescent="0.25">
      <c r="A14" s="155" t="s">
        <v>154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62" t="s">
        <v>155</v>
      </c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AA14" s="157"/>
      <c r="AB14" s="157"/>
    </row>
    <row r="15" spans="1:29" s="37" customFormat="1" x14ac:dyDescent="0.25">
      <c r="A15" s="155" t="s">
        <v>156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Z15" s="39" t="s">
        <v>157</v>
      </c>
      <c r="AA15" s="157" t="s">
        <v>158</v>
      </c>
      <c r="AB15" s="157"/>
    </row>
    <row r="16" spans="1:29" s="37" customFormat="1" x14ac:dyDescent="0.25">
      <c r="A16" s="155" t="s">
        <v>154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 t="str">
        <f>'ИНЫЕ 17'!L16</f>
        <v xml:space="preserve">Управление Федерального казначейства №17 по Приморскому краю 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AA16" s="157" t="s">
        <v>159</v>
      </c>
      <c r="AB16" s="157"/>
    </row>
    <row r="17" spans="1:28" s="37" customFormat="1" x14ac:dyDescent="0.25">
      <c r="A17" s="155" t="s">
        <v>160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AA17" s="157"/>
      <c r="AB17" s="157"/>
    </row>
    <row r="18" spans="1:28" s="37" customFormat="1" x14ac:dyDescent="0.25">
      <c r="A18" s="37" t="s">
        <v>161</v>
      </c>
      <c r="Z18" s="39" t="s">
        <v>29</v>
      </c>
      <c r="AA18" s="157"/>
      <c r="AB18" s="157"/>
    </row>
    <row r="19" spans="1:28" s="37" customFormat="1" ht="15.75" thickBot="1" x14ac:dyDescent="0.3">
      <c r="Z19" s="39" t="s">
        <v>162</v>
      </c>
      <c r="AA19" s="164"/>
      <c r="AB19" s="164"/>
    </row>
    <row r="20" spans="1:28" s="37" customFormat="1" x14ac:dyDescent="0.25">
      <c r="B20" s="143" t="s">
        <v>163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28" s="37" customFormat="1" x14ac:dyDescent="0.25">
      <c r="A21" s="163" t="s">
        <v>164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5" t="s">
        <v>165</v>
      </c>
      <c r="M21" s="165"/>
      <c r="N21" s="165"/>
      <c r="O21" s="165"/>
      <c r="P21" s="165" t="s">
        <v>166</v>
      </c>
      <c r="Q21" s="165"/>
      <c r="R21" s="165" t="s">
        <v>167</v>
      </c>
      <c r="S21" s="165"/>
      <c r="T21" s="165"/>
      <c r="U21" s="165"/>
      <c r="V21" s="165"/>
      <c r="W21" s="163" t="s">
        <v>168</v>
      </c>
      <c r="X21" s="163"/>
      <c r="Y21" s="163"/>
      <c r="Z21" s="163"/>
      <c r="AA21" s="163"/>
      <c r="AB21" s="163"/>
    </row>
    <row r="22" spans="1:28" s="37" customFormat="1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3"/>
      <c r="X22" s="163"/>
      <c r="Y22" s="163"/>
      <c r="Z22" s="163"/>
      <c r="AA22" s="163"/>
      <c r="AB22" s="163"/>
    </row>
    <row r="23" spans="1:28" s="37" customFormat="1" x14ac:dyDescent="0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5"/>
      <c r="M23" s="165"/>
      <c r="N23" s="165"/>
      <c r="O23" s="165"/>
      <c r="P23" s="165"/>
      <c r="Q23" s="165"/>
      <c r="R23" s="163" t="s">
        <v>169</v>
      </c>
      <c r="S23" s="163"/>
      <c r="T23" s="163" t="s">
        <v>170</v>
      </c>
      <c r="U23" s="163"/>
      <c r="V23" s="163"/>
      <c r="W23" s="163" t="s">
        <v>171</v>
      </c>
      <c r="X23" s="163"/>
      <c r="Y23" s="163"/>
      <c r="Z23" s="163" t="s">
        <v>172</v>
      </c>
      <c r="AA23" s="163"/>
      <c r="AB23" s="163"/>
    </row>
    <row r="24" spans="1:28" s="37" customFormat="1" x14ac:dyDescent="0.25">
      <c r="A24" s="163" t="s">
        <v>173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 t="s">
        <v>174</v>
      </c>
      <c r="M24" s="163"/>
      <c r="N24" s="163"/>
      <c r="O24" s="163"/>
      <c r="P24" s="163" t="s">
        <v>175</v>
      </c>
      <c r="Q24" s="163"/>
      <c r="R24" s="163" t="s">
        <v>176</v>
      </c>
      <c r="S24" s="163"/>
      <c r="T24" s="163" t="s">
        <v>177</v>
      </c>
      <c r="U24" s="163"/>
      <c r="V24" s="163"/>
      <c r="W24" s="163" t="s">
        <v>178</v>
      </c>
      <c r="X24" s="163"/>
      <c r="Y24" s="163"/>
      <c r="Z24" s="163" t="s">
        <v>179</v>
      </c>
      <c r="AA24" s="163"/>
      <c r="AB24" s="163"/>
    </row>
    <row r="25" spans="1:28" s="37" customFormat="1" x14ac:dyDescent="0.2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1"/>
      <c r="M25" s="181"/>
      <c r="N25" s="181"/>
      <c r="O25" s="181"/>
      <c r="P25" s="182"/>
      <c r="Q25" s="182"/>
      <c r="R25" s="163"/>
      <c r="S25" s="163"/>
      <c r="T25" s="171"/>
      <c r="U25" s="171"/>
      <c r="V25" s="171"/>
      <c r="W25" s="171"/>
      <c r="X25" s="171"/>
      <c r="Y25" s="171"/>
      <c r="Z25" s="171"/>
      <c r="AA25" s="171"/>
      <c r="AB25" s="171"/>
    </row>
    <row r="26" spans="1:28" s="37" customFormat="1" x14ac:dyDescent="0.2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  <c r="O26" s="181"/>
      <c r="P26" s="182"/>
      <c r="Q26" s="182"/>
      <c r="R26" s="163"/>
      <c r="S26" s="163"/>
      <c r="T26" s="171"/>
      <c r="U26" s="171"/>
      <c r="V26" s="171"/>
      <c r="W26" s="171"/>
      <c r="X26" s="171"/>
      <c r="Y26" s="171"/>
      <c r="Z26" s="171"/>
      <c r="AA26" s="171"/>
      <c r="AB26" s="171"/>
    </row>
    <row r="27" spans="1:28" s="37" customFormat="1" x14ac:dyDescent="0.2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1"/>
      <c r="M27" s="181"/>
      <c r="N27" s="181"/>
      <c r="O27" s="181"/>
      <c r="P27" s="182"/>
      <c r="Q27" s="182"/>
      <c r="R27" s="163"/>
      <c r="S27" s="163"/>
      <c r="T27" s="171"/>
      <c r="U27" s="171"/>
      <c r="V27" s="171"/>
      <c r="W27" s="171"/>
      <c r="X27" s="171"/>
      <c r="Y27" s="171"/>
      <c r="Z27" s="171"/>
      <c r="AA27" s="171"/>
      <c r="AB27" s="171"/>
    </row>
    <row r="28" spans="1:28" s="37" customFormat="1" x14ac:dyDescent="0.2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1"/>
      <c r="M28" s="181"/>
      <c r="N28" s="181"/>
      <c r="O28" s="181"/>
      <c r="P28" s="182"/>
      <c r="Q28" s="182"/>
      <c r="R28" s="163"/>
      <c r="S28" s="163"/>
      <c r="T28" s="171"/>
      <c r="U28" s="171"/>
      <c r="V28" s="171"/>
      <c r="W28" s="171"/>
      <c r="X28" s="171"/>
      <c r="Y28" s="171"/>
      <c r="Z28" s="171"/>
      <c r="AA28" s="171"/>
      <c r="AB28" s="171"/>
    </row>
    <row r="29" spans="1:28" s="37" customFormat="1" x14ac:dyDescent="0.2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1"/>
      <c r="M29" s="181"/>
      <c r="N29" s="181"/>
      <c r="O29" s="181"/>
      <c r="P29" s="182"/>
      <c r="Q29" s="182"/>
      <c r="R29" s="163"/>
      <c r="S29" s="163"/>
      <c r="T29" s="171"/>
      <c r="U29" s="171"/>
      <c r="V29" s="171"/>
      <c r="W29" s="171"/>
      <c r="X29" s="171"/>
      <c r="Y29" s="171"/>
      <c r="Z29" s="171"/>
      <c r="AA29" s="171"/>
      <c r="AB29" s="171"/>
    </row>
    <row r="30" spans="1:28" s="37" customFormat="1" x14ac:dyDescent="0.2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1"/>
      <c r="M30" s="181"/>
      <c r="N30" s="181"/>
      <c r="O30" s="181"/>
      <c r="P30" s="182"/>
      <c r="Q30" s="182"/>
      <c r="R30" s="163"/>
      <c r="S30" s="163"/>
      <c r="T30" s="171"/>
      <c r="U30" s="171"/>
      <c r="V30" s="171"/>
      <c r="W30" s="171"/>
      <c r="X30" s="171"/>
      <c r="Y30" s="171"/>
      <c r="Z30" s="171"/>
      <c r="AA30" s="171"/>
      <c r="AB30" s="171"/>
    </row>
    <row r="31" spans="1:28" s="37" customFormat="1" x14ac:dyDescent="0.2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1"/>
      <c r="M31" s="181"/>
      <c r="N31" s="181"/>
      <c r="O31" s="181"/>
      <c r="P31" s="182"/>
      <c r="Q31" s="182"/>
      <c r="R31" s="163"/>
      <c r="S31" s="163"/>
      <c r="T31" s="171"/>
      <c r="U31" s="171"/>
      <c r="V31" s="171"/>
      <c r="W31" s="171"/>
      <c r="X31" s="171"/>
      <c r="Y31" s="171"/>
      <c r="Z31" s="171"/>
      <c r="AA31" s="171"/>
      <c r="AB31" s="171"/>
    </row>
    <row r="32" spans="1:28" s="37" customFormat="1" x14ac:dyDescent="0.2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1"/>
      <c r="M32" s="181"/>
      <c r="N32" s="181"/>
      <c r="O32" s="181"/>
      <c r="P32" s="182"/>
      <c r="Q32" s="182"/>
      <c r="R32" s="163"/>
      <c r="S32" s="163"/>
      <c r="T32" s="171"/>
      <c r="U32" s="171"/>
      <c r="V32" s="171"/>
      <c r="W32" s="171"/>
      <c r="X32" s="171"/>
      <c r="Y32" s="171"/>
      <c r="Z32" s="171"/>
      <c r="AA32" s="171"/>
      <c r="AB32" s="171"/>
    </row>
    <row r="33" spans="1:28" s="37" customFormat="1" x14ac:dyDescent="0.25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1"/>
      <c r="M33" s="181"/>
      <c r="N33" s="181"/>
      <c r="O33" s="181"/>
      <c r="P33" s="182"/>
      <c r="Q33" s="182"/>
      <c r="R33" s="163"/>
      <c r="S33" s="163"/>
      <c r="T33" s="171"/>
      <c r="U33" s="171"/>
      <c r="V33" s="171"/>
      <c r="W33" s="171"/>
      <c r="X33" s="171"/>
      <c r="Y33" s="171"/>
      <c r="Z33" s="171"/>
      <c r="AA33" s="171"/>
      <c r="AB33" s="171"/>
    </row>
    <row r="34" spans="1:28" s="37" customFormat="1" x14ac:dyDescent="0.25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1"/>
      <c r="M34" s="181"/>
      <c r="N34" s="181"/>
      <c r="O34" s="181"/>
      <c r="P34" s="182"/>
      <c r="Q34" s="182"/>
      <c r="R34" s="163"/>
      <c r="S34" s="163"/>
      <c r="T34" s="171"/>
      <c r="U34" s="171"/>
      <c r="V34" s="171"/>
      <c r="W34" s="171"/>
      <c r="X34" s="171"/>
      <c r="Y34" s="171"/>
      <c r="Z34" s="171"/>
      <c r="AA34" s="171"/>
      <c r="AB34" s="171"/>
    </row>
    <row r="35" spans="1:28" s="37" customFormat="1" x14ac:dyDescent="0.2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1"/>
      <c r="M35" s="181"/>
      <c r="N35" s="181"/>
      <c r="O35" s="181"/>
      <c r="P35" s="182"/>
      <c r="Q35" s="182"/>
      <c r="R35" s="163"/>
      <c r="S35" s="163"/>
      <c r="T35" s="171"/>
      <c r="U35" s="171"/>
      <c r="V35" s="171"/>
      <c r="W35" s="171"/>
      <c r="X35" s="171"/>
      <c r="Y35" s="171"/>
      <c r="Z35" s="171"/>
      <c r="AA35" s="171"/>
      <c r="AB35" s="171"/>
    </row>
    <row r="36" spans="1:28" s="37" customFormat="1" x14ac:dyDescent="0.25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1"/>
      <c r="M36" s="181"/>
      <c r="N36" s="181"/>
      <c r="O36" s="181"/>
      <c r="P36" s="182"/>
      <c r="Q36" s="182"/>
      <c r="R36" s="163"/>
      <c r="S36" s="163"/>
      <c r="T36" s="171"/>
      <c r="U36" s="171"/>
      <c r="V36" s="171"/>
      <c r="W36" s="171"/>
      <c r="X36" s="171"/>
      <c r="Y36" s="171"/>
      <c r="Z36" s="171"/>
      <c r="AA36" s="171"/>
      <c r="AB36" s="171"/>
    </row>
    <row r="37" spans="1:28" s="37" customFormat="1" x14ac:dyDescent="0.25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1"/>
      <c r="M37" s="181"/>
      <c r="N37" s="181"/>
      <c r="O37" s="181"/>
      <c r="P37" s="182"/>
      <c r="Q37" s="182"/>
      <c r="R37" s="163"/>
      <c r="S37" s="163"/>
      <c r="T37" s="171"/>
      <c r="U37" s="171"/>
      <c r="V37" s="171"/>
      <c r="W37" s="171"/>
      <c r="X37" s="171"/>
      <c r="Y37" s="171"/>
      <c r="Z37" s="171"/>
      <c r="AA37" s="171"/>
      <c r="AB37" s="171"/>
    </row>
    <row r="38" spans="1:28" s="37" customFormat="1" x14ac:dyDescent="0.2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1"/>
      <c r="M38" s="181"/>
      <c r="N38" s="181"/>
      <c r="O38" s="181"/>
      <c r="P38" s="182"/>
      <c r="Q38" s="182"/>
      <c r="R38" s="163"/>
      <c r="S38" s="163"/>
      <c r="T38" s="171"/>
      <c r="U38" s="171"/>
      <c r="V38" s="171"/>
      <c r="W38" s="171"/>
      <c r="X38" s="171"/>
      <c r="Y38" s="171"/>
      <c r="Z38" s="171"/>
      <c r="AA38" s="171"/>
      <c r="AB38" s="171"/>
    </row>
    <row r="39" spans="1:28" s="37" customFormat="1" collapsed="1" x14ac:dyDescent="0.25">
      <c r="L39" s="168"/>
      <c r="M39" s="168"/>
      <c r="N39" s="168"/>
      <c r="O39" s="46"/>
      <c r="P39" s="46"/>
      <c r="Q39" s="46"/>
      <c r="R39" s="46"/>
      <c r="S39" s="47" t="s">
        <v>180</v>
      </c>
      <c r="T39" s="169">
        <f>SUM(T25:V38)</f>
        <v>0</v>
      </c>
      <c r="U39" s="169"/>
      <c r="V39" s="169"/>
      <c r="W39" s="169">
        <f t="shared" ref="W39" si="0">SUM(W25:Y38)</f>
        <v>0</v>
      </c>
      <c r="X39" s="169"/>
      <c r="Y39" s="169"/>
      <c r="Z39" s="169">
        <f t="shared" ref="Z39" si="1">SUM(Z25:AB38)</f>
        <v>0</v>
      </c>
      <c r="AA39" s="169"/>
      <c r="AB39" s="169"/>
    </row>
    <row r="40" spans="1:28" s="37" customFormat="1" ht="15.75" thickBot="1" x14ac:dyDescent="0.3"/>
    <row r="41" spans="1:28" s="37" customFormat="1" x14ac:dyDescent="0.25">
      <c r="Z41" s="39" t="s">
        <v>181</v>
      </c>
      <c r="AA41" s="170">
        <v>1</v>
      </c>
      <c r="AB41" s="170"/>
    </row>
    <row r="42" spans="1:28" s="37" customFormat="1" ht="15.75" thickBot="1" x14ac:dyDescent="0.3">
      <c r="A42" s="37" t="s">
        <v>182</v>
      </c>
      <c r="O42" s="172" t="str">
        <f>'ИНЫЕ 17'!O42</f>
        <v>И.В.Каграманова</v>
      </c>
      <c r="P42" s="172"/>
      <c r="Q42" s="172"/>
      <c r="R42" s="172"/>
      <c r="Z42" s="39" t="s">
        <v>183</v>
      </c>
      <c r="AA42" s="176">
        <v>1</v>
      </c>
      <c r="AB42" s="176"/>
    </row>
    <row r="43" spans="1:28" s="37" customFormat="1" x14ac:dyDescent="0.25">
      <c r="F43" s="143" t="s">
        <v>136</v>
      </c>
      <c r="G43" s="143"/>
      <c r="H43" s="143"/>
      <c r="I43" s="143"/>
      <c r="J43" s="143"/>
      <c r="K43" s="143"/>
      <c r="O43" s="143" t="s">
        <v>143</v>
      </c>
      <c r="P43" s="143"/>
      <c r="Q43" s="143"/>
      <c r="R43" s="143"/>
    </row>
    <row r="44" spans="1:28" s="37" customFormat="1" x14ac:dyDescent="0.25">
      <c r="A44" s="37" t="s">
        <v>182</v>
      </c>
      <c r="T44" s="166" t="s">
        <v>184</v>
      </c>
      <c r="U44" s="166"/>
      <c r="V44" s="166"/>
      <c r="W44" s="166"/>
      <c r="X44" s="166"/>
      <c r="Y44" s="166"/>
      <c r="Z44" s="166"/>
      <c r="AA44" s="166"/>
      <c r="AB44" s="166"/>
    </row>
    <row r="45" spans="1:28" s="37" customFormat="1" x14ac:dyDescent="0.25">
      <c r="A45" s="37" t="s">
        <v>185</v>
      </c>
      <c r="T45" s="167" t="s">
        <v>186</v>
      </c>
      <c r="U45" s="167"/>
      <c r="V45" s="167"/>
      <c r="W45" s="167"/>
      <c r="X45" s="167"/>
      <c r="Y45" s="167"/>
      <c r="Z45" s="167"/>
      <c r="AA45" s="167"/>
      <c r="AB45" s="167"/>
    </row>
    <row r="46" spans="1:28" s="37" customFormat="1" x14ac:dyDescent="0.25">
      <c r="A46" s="37" t="s">
        <v>187</v>
      </c>
      <c r="O46" s="151"/>
      <c r="P46" s="151"/>
      <c r="Q46" s="151"/>
      <c r="R46" s="151"/>
      <c r="T46" s="41" t="s">
        <v>188</v>
      </c>
      <c r="AB46" s="42"/>
    </row>
    <row r="47" spans="1:28" s="37" customFormat="1" x14ac:dyDescent="0.25">
      <c r="F47" s="143" t="s">
        <v>136</v>
      </c>
      <c r="G47" s="143"/>
      <c r="H47" s="143"/>
      <c r="I47" s="143"/>
      <c r="J47" s="143"/>
      <c r="K47" s="143"/>
      <c r="O47" s="143" t="s">
        <v>143</v>
      </c>
      <c r="P47" s="143"/>
      <c r="Q47" s="143"/>
      <c r="R47" s="143"/>
      <c r="T47" s="41" t="s">
        <v>189</v>
      </c>
      <c r="AB47" s="42"/>
    </row>
    <row r="48" spans="1:28" s="37" customFormat="1" x14ac:dyDescent="0.25">
      <c r="A48" s="37" t="s">
        <v>188</v>
      </c>
      <c r="T48" s="41"/>
      <c r="AB48" s="42"/>
    </row>
    <row r="49" spans="1:28" s="37" customFormat="1" x14ac:dyDescent="0.25">
      <c r="A49" s="37" t="s">
        <v>189</v>
      </c>
      <c r="D49" s="172" t="str">
        <f>'ИНЫЕ 17'!D49</f>
        <v>главный бухгалтер</v>
      </c>
      <c r="E49" s="172"/>
      <c r="F49" s="172"/>
      <c r="G49" s="172"/>
      <c r="H49" s="172"/>
      <c r="O49" s="172" t="str">
        <f>'ИНЫЕ 17'!O49</f>
        <v>Л.П.Онипко</v>
      </c>
      <c r="P49" s="172"/>
      <c r="Q49" s="172"/>
      <c r="R49" s="172"/>
      <c r="T49" s="41"/>
      <c r="AB49" s="42"/>
    </row>
    <row r="50" spans="1:28" s="37" customFormat="1" x14ac:dyDescent="0.25">
      <c r="D50" s="143" t="s">
        <v>190</v>
      </c>
      <c r="E50" s="143"/>
      <c r="F50" s="143"/>
      <c r="G50" s="143"/>
      <c r="H50" s="143"/>
      <c r="J50" s="143" t="s">
        <v>136</v>
      </c>
      <c r="K50" s="143"/>
      <c r="L50" s="143"/>
      <c r="M50" s="143"/>
      <c r="O50" s="143" t="s">
        <v>143</v>
      </c>
      <c r="P50" s="143"/>
      <c r="Q50" s="143"/>
      <c r="R50" s="143"/>
      <c r="T50" s="41"/>
      <c r="AB50" s="42"/>
    </row>
    <row r="51" spans="1:28" s="37" customFormat="1" x14ac:dyDescent="0.25">
      <c r="O51" s="172" t="s">
        <v>221</v>
      </c>
      <c r="P51" s="172"/>
      <c r="Q51" s="172"/>
      <c r="R51" s="172"/>
      <c r="T51" s="43"/>
      <c r="U51" s="44"/>
      <c r="V51" s="44"/>
      <c r="W51" s="44"/>
      <c r="X51" s="44"/>
      <c r="Y51" s="44"/>
      <c r="Z51" s="44"/>
      <c r="AA51" s="44"/>
      <c r="AB51" s="45"/>
    </row>
    <row r="52" spans="1:28" s="37" customFormat="1" x14ac:dyDescent="0.25">
      <c r="A52" s="173" t="s">
        <v>222</v>
      </c>
      <c r="B52" s="173"/>
      <c r="C52" s="173"/>
      <c r="D52" s="173"/>
      <c r="E52" s="173"/>
      <c r="F52" s="173"/>
      <c r="G52" s="173"/>
      <c r="H52" s="173"/>
      <c r="I52" s="173"/>
      <c r="J52" s="173"/>
      <c r="O52" s="143" t="s">
        <v>191</v>
      </c>
      <c r="P52" s="143"/>
      <c r="Q52" s="143"/>
      <c r="R52" s="143"/>
    </row>
  </sheetData>
  <mergeCells count="169">
    <mergeCell ref="A52:J52"/>
    <mergeCell ref="O52:R52"/>
    <mergeCell ref="D49:H49"/>
    <mergeCell ref="O49:R49"/>
    <mergeCell ref="D50:H50"/>
    <mergeCell ref="J50:M50"/>
    <mergeCell ref="O50:R50"/>
    <mergeCell ref="O51:R51"/>
    <mergeCell ref="F43:K43"/>
    <mergeCell ref="O43:R43"/>
    <mergeCell ref="T44:AB44"/>
    <mergeCell ref="T45:AB45"/>
    <mergeCell ref="O46:R46"/>
    <mergeCell ref="F47:K47"/>
    <mergeCell ref="O47:R47"/>
    <mergeCell ref="L39:N39"/>
    <mergeCell ref="T39:V39"/>
    <mergeCell ref="W39:Y39"/>
    <mergeCell ref="Z39:AB39"/>
    <mergeCell ref="AA41:AB41"/>
    <mergeCell ref="O42:R42"/>
    <mergeCell ref="AA42:AB42"/>
    <mergeCell ref="Z37:AB37"/>
    <mergeCell ref="A38:K38"/>
    <mergeCell ref="L38:O38"/>
    <mergeCell ref="P38:Q38"/>
    <mergeCell ref="R38:S38"/>
    <mergeCell ref="T38:V38"/>
    <mergeCell ref="W38:Y38"/>
    <mergeCell ref="Z38:AB38"/>
    <mergeCell ref="A37:K37"/>
    <mergeCell ref="L37:O37"/>
    <mergeCell ref="P37:Q37"/>
    <mergeCell ref="R37:S37"/>
    <mergeCell ref="T37:V37"/>
    <mergeCell ref="W37:Y37"/>
    <mergeCell ref="Z35:AB35"/>
    <mergeCell ref="A36:K36"/>
    <mergeCell ref="L36:O36"/>
    <mergeCell ref="P36:Q36"/>
    <mergeCell ref="R36:S36"/>
    <mergeCell ref="T36:V36"/>
    <mergeCell ref="W36:Y36"/>
    <mergeCell ref="Z36:AB36"/>
    <mergeCell ref="A35:K35"/>
    <mergeCell ref="L35:O35"/>
    <mergeCell ref="P35:Q35"/>
    <mergeCell ref="R35:S35"/>
    <mergeCell ref="T35:V35"/>
    <mergeCell ref="W35:Y35"/>
    <mergeCell ref="Z33:AB33"/>
    <mergeCell ref="A34:K34"/>
    <mergeCell ref="L34:O34"/>
    <mergeCell ref="P34:Q34"/>
    <mergeCell ref="R34:S34"/>
    <mergeCell ref="T34:V34"/>
    <mergeCell ref="W34:Y34"/>
    <mergeCell ref="Z34:AB34"/>
    <mergeCell ref="A33:K33"/>
    <mergeCell ref="L33:O33"/>
    <mergeCell ref="P33:Q33"/>
    <mergeCell ref="R33:S33"/>
    <mergeCell ref="T33:V33"/>
    <mergeCell ref="W33:Y33"/>
    <mergeCell ref="Z31:AB31"/>
    <mergeCell ref="A32:K32"/>
    <mergeCell ref="L32:O32"/>
    <mergeCell ref="P32:Q32"/>
    <mergeCell ref="R32:S32"/>
    <mergeCell ref="T32:V32"/>
    <mergeCell ref="W32:Y32"/>
    <mergeCell ref="Z32:AB32"/>
    <mergeCell ref="A31:K31"/>
    <mergeCell ref="L31:O31"/>
    <mergeCell ref="P31:Q31"/>
    <mergeCell ref="R31:S31"/>
    <mergeCell ref="T31:V31"/>
    <mergeCell ref="W31:Y31"/>
    <mergeCell ref="Z29:AB29"/>
    <mergeCell ref="A30:K30"/>
    <mergeCell ref="L30:O30"/>
    <mergeCell ref="P30:Q30"/>
    <mergeCell ref="R30:S30"/>
    <mergeCell ref="T30:V30"/>
    <mergeCell ref="W30:Y30"/>
    <mergeCell ref="Z30:AB30"/>
    <mergeCell ref="A29:K29"/>
    <mergeCell ref="L29:O29"/>
    <mergeCell ref="P29:Q29"/>
    <mergeCell ref="R29:S29"/>
    <mergeCell ref="T29:V29"/>
    <mergeCell ref="W29:Y29"/>
    <mergeCell ref="Z27:AB27"/>
    <mergeCell ref="A28:K28"/>
    <mergeCell ref="L28:O28"/>
    <mergeCell ref="P28:Q28"/>
    <mergeCell ref="R28:S28"/>
    <mergeCell ref="T28:V28"/>
    <mergeCell ref="W28:Y28"/>
    <mergeCell ref="Z28:AB28"/>
    <mergeCell ref="A27:K27"/>
    <mergeCell ref="L27:O27"/>
    <mergeCell ref="P27:Q27"/>
    <mergeCell ref="R27:S27"/>
    <mergeCell ref="T27:V27"/>
    <mergeCell ref="W27:Y27"/>
    <mergeCell ref="Z25:AB25"/>
    <mergeCell ref="A26:K26"/>
    <mergeCell ref="L26:O26"/>
    <mergeCell ref="P26:Q26"/>
    <mergeCell ref="R26:S26"/>
    <mergeCell ref="T26:V26"/>
    <mergeCell ref="W26:Y26"/>
    <mergeCell ref="Z26:AB26"/>
    <mergeCell ref="A25:K25"/>
    <mergeCell ref="L25:O25"/>
    <mergeCell ref="P25:Q25"/>
    <mergeCell ref="R25:S25"/>
    <mergeCell ref="T25:V25"/>
    <mergeCell ref="W25:Y25"/>
    <mergeCell ref="Z23:AB23"/>
    <mergeCell ref="A24:K24"/>
    <mergeCell ref="L24:O24"/>
    <mergeCell ref="P24:Q24"/>
    <mergeCell ref="R24:S24"/>
    <mergeCell ref="T24:V24"/>
    <mergeCell ref="W24:Y24"/>
    <mergeCell ref="Z24:AB24"/>
    <mergeCell ref="AA19:AB19"/>
    <mergeCell ref="B20:N20"/>
    <mergeCell ref="A21:K23"/>
    <mergeCell ref="L21:O23"/>
    <mergeCell ref="P21:Q23"/>
    <mergeCell ref="R21:V22"/>
    <mergeCell ref="W21:AB22"/>
    <mergeCell ref="R23:S23"/>
    <mergeCell ref="T23:V23"/>
    <mergeCell ref="W23:Y23"/>
    <mergeCell ref="A14:K14"/>
    <mergeCell ref="L14:X15"/>
    <mergeCell ref="AA14:AB14"/>
    <mergeCell ref="A15:K15"/>
    <mergeCell ref="AA15:AB15"/>
    <mergeCell ref="A16:K16"/>
    <mergeCell ref="L16:X17"/>
    <mergeCell ref="AA16:AB18"/>
    <mergeCell ref="A17:K17"/>
    <mergeCell ref="L12:O12"/>
    <mergeCell ref="P12:T12"/>
    <mergeCell ref="AA12:AB12"/>
    <mergeCell ref="A13:K13"/>
    <mergeCell ref="L13:X13"/>
    <mergeCell ref="AA13:AB13"/>
    <mergeCell ref="AA9:AB9"/>
    <mergeCell ref="L10:S10"/>
    <mergeCell ref="AA10:AB10"/>
    <mergeCell ref="A11:K11"/>
    <mergeCell ref="L11:X11"/>
    <mergeCell ref="AA11:AB11"/>
    <mergeCell ref="R5:U5"/>
    <mergeCell ref="X5:AB5"/>
    <mergeCell ref="R6:U6"/>
    <mergeCell ref="B7:Y7"/>
    <mergeCell ref="A8:X8"/>
    <mergeCell ref="AA8:AB8"/>
    <mergeCell ref="R1:AB1"/>
    <mergeCell ref="R2:AB2"/>
    <mergeCell ref="R3:AB3"/>
    <mergeCell ref="X4:AB4"/>
  </mergeCells>
  <pageMargins left="0.15748031496062992" right="0.15748031496062992" top="0.32" bottom="0.17" header="0.31496062992125984" footer="0.31496062992125984"/>
  <pageSetup paperSize="9" scale="7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topLeftCell="A19" workbookViewId="0">
      <selection activeCell="K45" sqref="K45"/>
    </sheetView>
  </sheetViews>
  <sheetFormatPr defaultRowHeight="15" x14ac:dyDescent="0.25"/>
  <cols>
    <col min="1" max="2" width="6.85546875" style="37" customWidth="1"/>
    <col min="3" max="4" width="1.7109375" style="37" customWidth="1"/>
    <col min="5" max="5" width="3.42578125" style="37" customWidth="1"/>
    <col min="6" max="6" width="6.85546875" style="37" customWidth="1"/>
    <col min="7" max="10" width="1.7109375" style="37" customWidth="1"/>
    <col min="11" max="11" width="6.85546875" style="37" customWidth="1"/>
    <col min="12" max="12" width="3.42578125" style="37" customWidth="1"/>
    <col min="13" max="14" width="1.7109375" style="37" customWidth="1"/>
    <col min="15" max="28" width="6.85546875" style="37" customWidth="1"/>
    <col min="29" max="29" width="8.85546875" style="37" customWidth="1"/>
    <col min="30" max="256" width="9.140625" customWidth="1"/>
    <col min="257" max="258" width="6.85546875" customWidth="1"/>
    <col min="259" max="260" width="1.7109375" customWidth="1"/>
    <col min="261" max="261" width="3.42578125" customWidth="1"/>
    <col min="262" max="262" width="6.85546875" customWidth="1"/>
    <col min="263" max="266" width="1.7109375" customWidth="1"/>
    <col min="267" max="267" width="6.85546875" customWidth="1"/>
    <col min="268" max="268" width="3.42578125" customWidth="1"/>
    <col min="269" max="270" width="1.7109375" customWidth="1"/>
    <col min="271" max="284" width="6.85546875" customWidth="1"/>
    <col min="285" max="285" width="8.85546875" customWidth="1"/>
    <col min="286" max="512" width="9.140625" customWidth="1"/>
    <col min="513" max="514" width="6.85546875" customWidth="1"/>
    <col min="515" max="516" width="1.7109375" customWidth="1"/>
    <col min="517" max="517" width="3.42578125" customWidth="1"/>
    <col min="518" max="518" width="6.85546875" customWidth="1"/>
    <col min="519" max="522" width="1.7109375" customWidth="1"/>
    <col min="523" max="523" width="6.85546875" customWidth="1"/>
    <col min="524" max="524" width="3.42578125" customWidth="1"/>
    <col min="525" max="526" width="1.7109375" customWidth="1"/>
    <col min="527" max="540" width="6.85546875" customWidth="1"/>
    <col min="541" max="541" width="8.85546875" customWidth="1"/>
    <col min="542" max="768" width="9.140625" customWidth="1"/>
    <col min="769" max="770" width="6.85546875" customWidth="1"/>
    <col min="771" max="772" width="1.7109375" customWidth="1"/>
    <col min="773" max="773" width="3.42578125" customWidth="1"/>
    <col min="774" max="774" width="6.85546875" customWidth="1"/>
    <col min="775" max="778" width="1.7109375" customWidth="1"/>
    <col min="779" max="779" width="6.85546875" customWidth="1"/>
    <col min="780" max="780" width="3.42578125" customWidth="1"/>
    <col min="781" max="782" width="1.7109375" customWidth="1"/>
    <col min="783" max="796" width="6.85546875" customWidth="1"/>
    <col min="797" max="797" width="8.85546875" customWidth="1"/>
    <col min="798" max="1024" width="9.140625" customWidth="1"/>
    <col min="1025" max="1026" width="6.85546875" customWidth="1"/>
    <col min="1027" max="1028" width="1.7109375" customWidth="1"/>
    <col min="1029" max="1029" width="3.42578125" customWidth="1"/>
    <col min="1030" max="1030" width="6.85546875" customWidth="1"/>
    <col min="1031" max="1034" width="1.7109375" customWidth="1"/>
    <col min="1035" max="1035" width="6.85546875" customWidth="1"/>
    <col min="1036" max="1036" width="3.42578125" customWidth="1"/>
    <col min="1037" max="1038" width="1.7109375" customWidth="1"/>
    <col min="1039" max="1052" width="6.85546875" customWidth="1"/>
    <col min="1053" max="1053" width="8.85546875" customWidth="1"/>
    <col min="1054" max="1280" width="9.140625" customWidth="1"/>
    <col min="1281" max="1282" width="6.85546875" customWidth="1"/>
    <col min="1283" max="1284" width="1.7109375" customWidth="1"/>
    <col min="1285" max="1285" width="3.42578125" customWidth="1"/>
    <col min="1286" max="1286" width="6.85546875" customWidth="1"/>
    <col min="1287" max="1290" width="1.7109375" customWidth="1"/>
    <col min="1291" max="1291" width="6.85546875" customWidth="1"/>
    <col min="1292" max="1292" width="3.42578125" customWidth="1"/>
    <col min="1293" max="1294" width="1.7109375" customWidth="1"/>
    <col min="1295" max="1308" width="6.85546875" customWidth="1"/>
    <col min="1309" max="1309" width="8.85546875" customWidth="1"/>
    <col min="1310" max="1536" width="9.140625" customWidth="1"/>
    <col min="1537" max="1538" width="6.85546875" customWidth="1"/>
    <col min="1539" max="1540" width="1.7109375" customWidth="1"/>
    <col min="1541" max="1541" width="3.42578125" customWidth="1"/>
    <col min="1542" max="1542" width="6.85546875" customWidth="1"/>
    <col min="1543" max="1546" width="1.7109375" customWidth="1"/>
    <col min="1547" max="1547" width="6.85546875" customWidth="1"/>
    <col min="1548" max="1548" width="3.42578125" customWidth="1"/>
    <col min="1549" max="1550" width="1.7109375" customWidth="1"/>
    <col min="1551" max="1564" width="6.85546875" customWidth="1"/>
    <col min="1565" max="1565" width="8.85546875" customWidth="1"/>
    <col min="1566" max="1792" width="9.140625" customWidth="1"/>
    <col min="1793" max="1794" width="6.85546875" customWidth="1"/>
    <col min="1795" max="1796" width="1.7109375" customWidth="1"/>
    <col min="1797" max="1797" width="3.42578125" customWidth="1"/>
    <col min="1798" max="1798" width="6.85546875" customWidth="1"/>
    <col min="1799" max="1802" width="1.7109375" customWidth="1"/>
    <col min="1803" max="1803" width="6.85546875" customWidth="1"/>
    <col min="1804" max="1804" width="3.42578125" customWidth="1"/>
    <col min="1805" max="1806" width="1.7109375" customWidth="1"/>
    <col min="1807" max="1820" width="6.85546875" customWidth="1"/>
    <col min="1821" max="1821" width="8.85546875" customWidth="1"/>
    <col min="1822" max="2048" width="9.140625" customWidth="1"/>
    <col min="2049" max="2050" width="6.85546875" customWidth="1"/>
    <col min="2051" max="2052" width="1.7109375" customWidth="1"/>
    <col min="2053" max="2053" width="3.42578125" customWidth="1"/>
    <col min="2054" max="2054" width="6.85546875" customWidth="1"/>
    <col min="2055" max="2058" width="1.7109375" customWidth="1"/>
    <col min="2059" max="2059" width="6.85546875" customWidth="1"/>
    <col min="2060" max="2060" width="3.42578125" customWidth="1"/>
    <col min="2061" max="2062" width="1.7109375" customWidth="1"/>
    <col min="2063" max="2076" width="6.85546875" customWidth="1"/>
    <col min="2077" max="2077" width="8.85546875" customWidth="1"/>
    <col min="2078" max="2304" width="9.140625" customWidth="1"/>
    <col min="2305" max="2306" width="6.85546875" customWidth="1"/>
    <col min="2307" max="2308" width="1.7109375" customWidth="1"/>
    <col min="2309" max="2309" width="3.42578125" customWidth="1"/>
    <col min="2310" max="2310" width="6.85546875" customWidth="1"/>
    <col min="2311" max="2314" width="1.7109375" customWidth="1"/>
    <col min="2315" max="2315" width="6.85546875" customWidth="1"/>
    <col min="2316" max="2316" width="3.42578125" customWidth="1"/>
    <col min="2317" max="2318" width="1.7109375" customWidth="1"/>
    <col min="2319" max="2332" width="6.85546875" customWidth="1"/>
    <col min="2333" max="2333" width="8.85546875" customWidth="1"/>
    <col min="2334" max="2560" width="9.140625" customWidth="1"/>
    <col min="2561" max="2562" width="6.85546875" customWidth="1"/>
    <col min="2563" max="2564" width="1.7109375" customWidth="1"/>
    <col min="2565" max="2565" width="3.42578125" customWidth="1"/>
    <col min="2566" max="2566" width="6.85546875" customWidth="1"/>
    <col min="2567" max="2570" width="1.7109375" customWidth="1"/>
    <col min="2571" max="2571" width="6.85546875" customWidth="1"/>
    <col min="2572" max="2572" width="3.42578125" customWidth="1"/>
    <col min="2573" max="2574" width="1.7109375" customWidth="1"/>
    <col min="2575" max="2588" width="6.85546875" customWidth="1"/>
    <col min="2589" max="2589" width="8.85546875" customWidth="1"/>
    <col min="2590" max="2816" width="9.140625" customWidth="1"/>
    <col min="2817" max="2818" width="6.85546875" customWidth="1"/>
    <col min="2819" max="2820" width="1.7109375" customWidth="1"/>
    <col min="2821" max="2821" width="3.42578125" customWidth="1"/>
    <col min="2822" max="2822" width="6.85546875" customWidth="1"/>
    <col min="2823" max="2826" width="1.7109375" customWidth="1"/>
    <col min="2827" max="2827" width="6.85546875" customWidth="1"/>
    <col min="2828" max="2828" width="3.42578125" customWidth="1"/>
    <col min="2829" max="2830" width="1.7109375" customWidth="1"/>
    <col min="2831" max="2844" width="6.85546875" customWidth="1"/>
    <col min="2845" max="2845" width="8.85546875" customWidth="1"/>
    <col min="2846" max="3072" width="9.140625" customWidth="1"/>
    <col min="3073" max="3074" width="6.85546875" customWidth="1"/>
    <col min="3075" max="3076" width="1.7109375" customWidth="1"/>
    <col min="3077" max="3077" width="3.42578125" customWidth="1"/>
    <col min="3078" max="3078" width="6.85546875" customWidth="1"/>
    <col min="3079" max="3082" width="1.7109375" customWidth="1"/>
    <col min="3083" max="3083" width="6.85546875" customWidth="1"/>
    <col min="3084" max="3084" width="3.42578125" customWidth="1"/>
    <col min="3085" max="3086" width="1.7109375" customWidth="1"/>
    <col min="3087" max="3100" width="6.85546875" customWidth="1"/>
    <col min="3101" max="3101" width="8.85546875" customWidth="1"/>
    <col min="3102" max="3328" width="9.140625" customWidth="1"/>
    <col min="3329" max="3330" width="6.85546875" customWidth="1"/>
    <col min="3331" max="3332" width="1.7109375" customWidth="1"/>
    <col min="3333" max="3333" width="3.42578125" customWidth="1"/>
    <col min="3334" max="3334" width="6.85546875" customWidth="1"/>
    <col min="3335" max="3338" width="1.7109375" customWidth="1"/>
    <col min="3339" max="3339" width="6.85546875" customWidth="1"/>
    <col min="3340" max="3340" width="3.42578125" customWidth="1"/>
    <col min="3341" max="3342" width="1.7109375" customWidth="1"/>
    <col min="3343" max="3356" width="6.85546875" customWidth="1"/>
    <col min="3357" max="3357" width="8.85546875" customWidth="1"/>
    <col min="3358" max="3584" width="9.140625" customWidth="1"/>
    <col min="3585" max="3586" width="6.85546875" customWidth="1"/>
    <col min="3587" max="3588" width="1.7109375" customWidth="1"/>
    <col min="3589" max="3589" width="3.42578125" customWidth="1"/>
    <col min="3590" max="3590" width="6.85546875" customWidth="1"/>
    <col min="3591" max="3594" width="1.7109375" customWidth="1"/>
    <col min="3595" max="3595" width="6.85546875" customWidth="1"/>
    <col min="3596" max="3596" width="3.42578125" customWidth="1"/>
    <col min="3597" max="3598" width="1.7109375" customWidth="1"/>
    <col min="3599" max="3612" width="6.85546875" customWidth="1"/>
    <col min="3613" max="3613" width="8.85546875" customWidth="1"/>
    <col min="3614" max="3840" width="9.140625" customWidth="1"/>
    <col min="3841" max="3842" width="6.85546875" customWidth="1"/>
    <col min="3843" max="3844" width="1.7109375" customWidth="1"/>
    <col min="3845" max="3845" width="3.42578125" customWidth="1"/>
    <col min="3846" max="3846" width="6.85546875" customWidth="1"/>
    <col min="3847" max="3850" width="1.7109375" customWidth="1"/>
    <col min="3851" max="3851" width="6.85546875" customWidth="1"/>
    <col min="3852" max="3852" width="3.42578125" customWidth="1"/>
    <col min="3853" max="3854" width="1.7109375" customWidth="1"/>
    <col min="3855" max="3868" width="6.85546875" customWidth="1"/>
    <col min="3869" max="3869" width="8.85546875" customWidth="1"/>
    <col min="3870" max="4096" width="9.140625" customWidth="1"/>
    <col min="4097" max="4098" width="6.85546875" customWidth="1"/>
    <col min="4099" max="4100" width="1.7109375" customWidth="1"/>
    <col min="4101" max="4101" width="3.42578125" customWidth="1"/>
    <col min="4102" max="4102" width="6.85546875" customWidth="1"/>
    <col min="4103" max="4106" width="1.7109375" customWidth="1"/>
    <col min="4107" max="4107" width="6.85546875" customWidth="1"/>
    <col min="4108" max="4108" width="3.42578125" customWidth="1"/>
    <col min="4109" max="4110" width="1.7109375" customWidth="1"/>
    <col min="4111" max="4124" width="6.85546875" customWidth="1"/>
    <col min="4125" max="4125" width="8.85546875" customWidth="1"/>
    <col min="4126" max="4352" width="9.140625" customWidth="1"/>
    <col min="4353" max="4354" width="6.85546875" customWidth="1"/>
    <col min="4355" max="4356" width="1.7109375" customWidth="1"/>
    <col min="4357" max="4357" width="3.42578125" customWidth="1"/>
    <col min="4358" max="4358" width="6.85546875" customWidth="1"/>
    <col min="4359" max="4362" width="1.7109375" customWidth="1"/>
    <col min="4363" max="4363" width="6.85546875" customWidth="1"/>
    <col min="4364" max="4364" width="3.42578125" customWidth="1"/>
    <col min="4365" max="4366" width="1.7109375" customWidth="1"/>
    <col min="4367" max="4380" width="6.85546875" customWidth="1"/>
    <col min="4381" max="4381" width="8.85546875" customWidth="1"/>
    <col min="4382" max="4608" width="9.140625" customWidth="1"/>
    <col min="4609" max="4610" width="6.85546875" customWidth="1"/>
    <col min="4611" max="4612" width="1.7109375" customWidth="1"/>
    <col min="4613" max="4613" width="3.42578125" customWidth="1"/>
    <col min="4614" max="4614" width="6.85546875" customWidth="1"/>
    <col min="4615" max="4618" width="1.7109375" customWidth="1"/>
    <col min="4619" max="4619" width="6.85546875" customWidth="1"/>
    <col min="4620" max="4620" width="3.42578125" customWidth="1"/>
    <col min="4621" max="4622" width="1.7109375" customWidth="1"/>
    <col min="4623" max="4636" width="6.85546875" customWidth="1"/>
    <col min="4637" max="4637" width="8.85546875" customWidth="1"/>
    <col min="4638" max="4864" width="9.140625" customWidth="1"/>
    <col min="4865" max="4866" width="6.85546875" customWidth="1"/>
    <col min="4867" max="4868" width="1.7109375" customWidth="1"/>
    <col min="4869" max="4869" width="3.42578125" customWidth="1"/>
    <col min="4870" max="4870" width="6.85546875" customWidth="1"/>
    <col min="4871" max="4874" width="1.7109375" customWidth="1"/>
    <col min="4875" max="4875" width="6.85546875" customWidth="1"/>
    <col min="4876" max="4876" width="3.42578125" customWidth="1"/>
    <col min="4877" max="4878" width="1.7109375" customWidth="1"/>
    <col min="4879" max="4892" width="6.85546875" customWidth="1"/>
    <col min="4893" max="4893" width="8.85546875" customWidth="1"/>
    <col min="4894" max="5120" width="9.140625" customWidth="1"/>
    <col min="5121" max="5122" width="6.85546875" customWidth="1"/>
    <col min="5123" max="5124" width="1.7109375" customWidth="1"/>
    <col min="5125" max="5125" width="3.42578125" customWidth="1"/>
    <col min="5126" max="5126" width="6.85546875" customWidth="1"/>
    <col min="5127" max="5130" width="1.7109375" customWidth="1"/>
    <col min="5131" max="5131" width="6.85546875" customWidth="1"/>
    <col min="5132" max="5132" width="3.42578125" customWidth="1"/>
    <col min="5133" max="5134" width="1.7109375" customWidth="1"/>
    <col min="5135" max="5148" width="6.85546875" customWidth="1"/>
    <col min="5149" max="5149" width="8.85546875" customWidth="1"/>
    <col min="5150" max="5376" width="9.140625" customWidth="1"/>
    <col min="5377" max="5378" width="6.85546875" customWidth="1"/>
    <col min="5379" max="5380" width="1.7109375" customWidth="1"/>
    <col min="5381" max="5381" width="3.42578125" customWidth="1"/>
    <col min="5382" max="5382" width="6.85546875" customWidth="1"/>
    <col min="5383" max="5386" width="1.7109375" customWidth="1"/>
    <col min="5387" max="5387" width="6.85546875" customWidth="1"/>
    <col min="5388" max="5388" width="3.42578125" customWidth="1"/>
    <col min="5389" max="5390" width="1.7109375" customWidth="1"/>
    <col min="5391" max="5404" width="6.85546875" customWidth="1"/>
    <col min="5405" max="5405" width="8.85546875" customWidth="1"/>
    <col min="5406" max="5632" width="9.140625" customWidth="1"/>
    <col min="5633" max="5634" width="6.85546875" customWidth="1"/>
    <col min="5635" max="5636" width="1.7109375" customWidth="1"/>
    <col min="5637" max="5637" width="3.42578125" customWidth="1"/>
    <col min="5638" max="5638" width="6.85546875" customWidth="1"/>
    <col min="5639" max="5642" width="1.7109375" customWidth="1"/>
    <col min="5643" max="5643" width="6.85546875" customWidth="1"/>
    <col min="5644" max="5644" width="3.42578125" customWidth="1"/>
    <col min="5645" max="5646" width="1.7109375" customWidth="1"/>
    <col min="5647" max="5660" width="6.85546875" customWidth="1"/>
    <col min="5661" max="5661" width="8.85546875" customWidth="1"/>
    <col min="5662" max="5888" width="9.140625" customWidth="1"/>
    <col min="5889" max="5890" width="6.85546875" customWidth="1"/>
    <col min="5891" max="5892" width="1.7109375" customWidth="1"/>
    <col min="5893" max="5893" width="3.42578125" customWidth="1"/>
    <col min="5894" max="5894" width="6.85546875" customWidth="1"/>
    <col min="5895" max="5898" width="1.7109375" customWidth="1"/>
    <col min="5899" max="5899" width="6.85546875" customWidth="1"/>
    <col min="5900" max="5900" width="3.42578125" customWidth="1"/>
    <col min="5901" max="5902" width="1.7109375" customWidth="1"/>
    <col min="5903" max="5916" width="6.85546875" customWidth="1"/>
    <col min="5917" max="5917" width="8.85546875" customWidth="1"/>
    <col min="5918" max="6144" width="9.140625" customWidth="1"/>
    <col min="6145" max="6146" width="6.85546875" customWidth="1"/>
    <col min="6147" max="6148" width="1.7109375" customWidth="1"/>
    <col min="6149" max="6149" width="3.42578125" customWidth="1"/>
    <col min="6150" max="6150" width="6.85546875" customWidth="1"/>
    <col min="6151" max="6154" width="1.7109375" customWidth="1"/>
    <col min="6155" max="6155" width="6.85546875" customWidth="1"/>
    <col min="6156" max="6156" width="3.42578125" customWidth="1"/>
    <col min="6157" max="6158" width="1.7109375" customWidth="1"/>
    <col min="6159" max="6172" width="6.85546875" customWidth="1"/>
    <col min="6173" max="6173" width="8.85546875" customWidth="1"/>
    <col min="6174" max="6400" width="9.140625" customWidth="1"/>
    <col min="6401" max="6402" width="6.85546875" customWidth="1"/>
    <col min="6403" max="6404" width="1.7109375" customWidth="1"/>
    <col min="6405" max="6405" width="3.42578125" customWidth="1"/>
    <col min="6406" max="6406" width="6.85546875" customWidth="1"/>
    <col min="6407" max="6410" width="1.7109375" customWidth="1"/>
    <col min="6411" max="6411" width="6.85546875" customWidth="1"/>
    <col min="6412" max="6412" width="3.42578125" customWidth="1"/>
    <col min="6413" max="6414" width="1.7109375" customWidth="1"/>
    <col min="6415" max="6428" width="6.85546875" customWidth="1"/>
    <col min="6429" max="6429" width="8.85546875" customWidth="1"/>
    <col min="6430" max="6656" width="9.140625" customWidth="1"/>
    <col min="6657" max="6658" width="6.85546875" customWidth="1"/>
    <col min="6659" max="6660" width="1.7109375" customWidth="1"/>
    <col min="6661" max="6661" width="3.42578125" customWidth="1"/>
    <col min="6662" max="6662" width="6.85546875" customWidth="1"/>
    <col min="6663" max="6666" width="1.7109375" customWidth="1"/>
    <col min="6667" max="6667" width="6.85546875" customWidth="1"/>
    <col min="6668" max="6668" width="3.42578125" customWidth="1"/>
    <col min="6669" max="6670" width="1.7109375" customWidth="1"/>
    <col min="6671" max="6684" width="6.85546875" customWidth="1"/>
    <col min="6685" max="6685" width="8.85546875" customWidth="1"/>
    <col min="6686" max="6912" width="9.140625" customWidth="1"/>
    <col min="6913" max="6914" width="6.85546875" customWidth="1"/>
    <col min="6915" max="6916" width="1.7109375" customWidth="1"/>
    <col min="6917" max="6917" width="3.42578125" customWidth="1"/>
    <col min="6918" max="6918" width="6.85546875" customWidth="1"/>
    <col min="6919" max="6922" width="1.7109375" customWidth="1"/>
    <col min="6923" max="6923" width="6.85546875" customWidth="1"/>
    <col min="6924" max="6924" width="3.42578125" customWidth="1"/>
    <col min="6925" max="6926" width="1.7109375" customWidth="1"/>
    <col min="6927" max="6940" width="6.85546875" customWidth="1"/>
    <col min="6941" max="6941" width="8.85546875" customWidth="1"/>
    <col min="6942" max="7168" width="9.140625" customWidth="1"/>
    <col min="7169" max="7170" width="6.85546875" customWidth="1"/>
    <col min="7171" max="7172" width="1.7109375" customWidth="1"/>
    <col min="7173" max="7173" width="3.42578125" customWidth="1"/>
    <col min="7174" max="7174" width="6.85546875" customWidth="1"/>
    <col min="7175" max="7178" width="1.7109375" customWidth="1"/>
    <col min="7179" max="7179" width="6.85546875" customWidth="1"/>
    <col min="7180" max="7180" width="3.42578125" customWidth="1"/>
    <col min="7181" max="7182" width="1.7109375" customWidth="1"/>
    <col min="7183" max="7196" width="6.85546875" customWidth="1"/>
    <col min="7197" max="7197" width="8.85546875" customWidth="1"/>
    <col min="7198" max="7424" width="9.140625" customWidth="1"/>
    <col min="7425" max="7426" width="6.85546875" customWidth="1"/>
    <col min="7427" max="7428" width="1.7109375" customWidth="1"/>
    <col min="7429" max="7429" width="3.42578125" customWidth="1"/>
    <col min="7430" max="7430" width="6.85546875" customWidth="1"/>
    <col min="7431" max="7434" width="1.7109375" customWidth="1"/>
    <col min="7435" max="7435" width="6.85546875" customWidth="1"/>
    <col min="7436" max="7436" width="3.42578125" customWidth="1"/>
    <col min="7437" max="7438" width="1.7109375" customWidth="1"/>
    <col min="7439" max="7452" width="6.85546875" customWidth="1"/>
    <col min="7453" max="7453" width="8.85546875" customWidth="1"/>
    <col min="7454" max="7680" width="9.140625" customWidth="1"/>
    <col min="7681" max="7682" width="6.85546875" customWidth="1"/>
    <col min="7683" max="7684" width="1.7109375" customWidth="1"/>
    <col min="7685" max="7685" width="3.42578125" customWidth="1"/>
    <col min="7686" max="7686" width="6.85546875" customWidth="1"/>
    <col min="7687" max="7690" width="1.7109375" customWidth="1"/>
    <col min="7691" max="7691" width="6.85546875" customWidth="1"/>
    <col min="7692" max="7692" width="3.42578125" customWidth="1"/>
    <col min="7693" max="7694" width="1.7109375" customWidth="1"/>
    <col min="7695" max="7708" width="6.85546875" customWidth="1"/>
    <col min="7709" max="7709" width="8.85546875" customWidth="1"/>
    <col min="7710" max="7936" width="9.140625" customWidth="1"/>
    <col min="7937" max="7938" width="6.85546875" customWidth="1"/>
    <col min="7939" max="7940" width="1.7109375" customWidth="1"/>
    <col min="7941" max="7941" width="3.42578125" customWidth="1"/>
    <col min="7942" max="7942" width="6.85546875" customWidth="1"/>
    <col min="7943" max="7946" width="1.7109375" customWidth="1"/>
    <col min="7947" max="7947" width="6.85546875" customWidth="1"/>
    <col min="7948" max="7948" width="3.42578125" customWidth="1"/>
    <col min="7949" max="7950" width="1.7109375" customWidth="1"/>
    <col min="7951" max="7964" width="6.85546875" customWidth="1"/>
    <col min="7965" max="7965" width="8.85546875" customWidth="1"/>
    <col min="7966" max="8192" width="9.140625" customWidth="1"/>
    <col min="8193" max="8194" width="6.85546875" customWidth="1"/>
    <col min="8195" max="8196" width="1.7109375" customWidth="1"/>
    <col min="8197" max="8197" width="3.42578125" customWidth="1"/>
    <col min="8198" max="8198" width="6.85546875" customWidth="1"/>
    <col min="8199" max="8202" width="1.7109375" customWidth="1"/>
    <col min="8203" max="8203" width="6.85546875" customWidth="1"/>
    <col min="8204" max="8204" width="3.42578125" customWidth="1"/>
    <col min="8205" max="8206" width="1.7109375" customWidth="1"/>
    <col min="8207" max="8220" width="6.85546875" customWidth="1"/>
    <col min="8221" max="8221" width="8.85546875" customWidth="1"/>
    <col min="8222" max="8448" width="9.140625" customWidth="1"/>
    <col min="8449" max="8450" width="6.85546875" customWidth="1"/>
    <col min="8451" max="8452" width="1.7109375" customWidth="1"/>
    <col min="8453" max="8453" width="3.42578125" customWidth="1"/>
    <col min="8454" max="8454" width="6.85546875" customWidth="1"/>
    <col min="8455" max="8458" width="1.7109375" customWidth="1"/>
    <col min="8459" max="8459" width="6.85546875" customWidth="1"/>
    <col min="8460" max="8460" width="3.42578125" customWidth="1"/>
    <col min="8461" max="8462" width="1.7109375" customWidth="1"/>
    <col min="8463" max="8476" width="6.85546875" customWidth="1"/>
    <col min="8477" max="8477" width="8.85546875" customWidth="1"/>
    <col min="8478" max="8704" width="9.140625" customWidth="1"/>
    <col min="8705" max="8706" width="6.85546875" customWidth="1"/>
    <col min="8707" max="8708" width="1.7109375" customWidth="1"/>
    <col min="8709" max="8709" width="3.42578125" customWidth="1"/>
    <col min="8710" max="8710" width="6.85546875" customWidth="1"/>
    <col min="8711" max="8714" width="1.7109375" customWidth="1"/>
    <col min="8715" max="8715" width="6.85546875" customWidth="1"/>
    <col min="8716" max="8716" width="3.42578125" customWidth="1"/>
    <col min="8717" max="8718" width="1.7109375" customWidth="1"/>
    <col min="8719" max="8732" width="6.85546875" customWidth="1"/>
    <col min="8733" max="8733" width="8.85546875" customWidth="1"/>
    <col min="8734" max="8960" width="9.140625" customWidth="1"/>
    <col min="8961" max="8962" width="6.85546875" customWidth="1"/>
    <col min="8963" max="8964" width="1.7109375" customWidth="1"/>
    <col min="8965" max="8965" width="3.42578125" customWidth="1"/>
    <col min="8966" max="8966" width="6.85546875" customWidth="1"/>
    <col min="8967" max="8970" width="1.7109375" customWidth="1"/>
    <col min="8971" max="8971" width="6.85546875" customWidth="1"/>
    <col min="8972" max="8972" width="3.42578125" customWidth="1"/>
    <col min="8973" max="8974" width="1.7109375" customWidth="1"/>
    <col min="8975" max="8988" width="6.85546875" customWidth="1"/>
    <col min="8989" max="8989" width="8.85546875" customWidth="1"/>
    <col min="8990" max="9216" width="9.140625" customWidth="1"/>
    <col min="9217" max="9218" width="6.85546875" customWidth="1"/>
    <col min="9219" max="9220" width="1.7109375" customWidth="1"/>
    <col min="9221" max="9221" width="3.42578125" customWidth="1"/>
    <col min="9222" max="9222" width="6.85546875" customWidth="1"/>
    <col min="9223" max="9226" width="1.7109375" customWidth="1"/>
    <col min="9227" max="9227" width="6.85546875" customWidth="1"/>
    <col min="9228" max="9228" width="3.42578125" customWidth="1"/>
    <col min="9229" max="9230" width="1.7109375" customWidth="1"/>
    <col min="9231" max="9244" width="6.85546875" customWidth="1"/>
    <col min="9245" max="9245" width="8.85546875" customWidth="1"/>
    <col min="9246" max="9472" width="9.140625" customWidth="1"/>
    <col min="9473" max="9474" width="6.85546875" customWidth="1"/>
    <col min="9475" max="9476" width="1.7109375" customWidth="1"/>
    <col min="9477" max="9477" width="3.42578125" customWidth="1"/>
    <col min="9478" max="9478" width="6.85546875" customWidth="1"/>
    <col min="9479" max="9482" width="1.7109375" customWidth="1"/>
    <col min="9483" max="9483" width="6.85546875" customWidth="1"/>
    <col min="9484" max="9484" width="3.42578125" customWidth="1"/>
    <col min="9485" max="9486" width="1.7109375" customWidth="1"/>
    <col min="9487" max="9500" width="6.85546875" customWidth="1"/>
    <col min="9501" max="9501" width="8.85546875" customWidth="1"/>
    <col min="9502" max="9728" width="9.140625" customWidth="1"/>
    <col min="9729" max="9730" width="6.85546875" customWidth="1"/>
    <col min="9731" max="9732" width="1.7109375" customWidth="1"/>
    <col min="9733" max="9733" width="3.42578125" customWidth="1"/>
    <col min="9734" max="9734" width="6.85546875" customWidth="1"/>
    <col min="9735" max="9738" width="1.7109375" customWidth="1"/>
    <col min="9739" max="9739" width="6.85546875" customWidth="1"/>
    <col min="9740" max="9740" width="3.42578125" customWidth="1"/>
    <col min="9741" max="9742" width="1.7109375" customWidth="1"/>
    <col min="9743" max="9756" width="6.85546875" customWidth="1"/>
    <col min="9757" max="9757" width="8.85546875" customWidth="1"/>
    <col min="9758" max="9984" width="9.140625" customWidth="1"/>
    <col min="9985" max="9986" width="6.85546875" customWidth="1"/>
    <col min="9987" max="9988" width="1.7109375" customWidth="1"/>
    <col min="9989" max="9989" width="3.42578125" customWidth="1"/>
    <col min="9990" max="9990" width="6.85546875" customWidth="1"/>
    <col min="9991" max="9994" width="1.7109375" customWidth="1"/>
    <col min="9995" max="9995" width="6.85546875" customWidth="1"/>
    <col min="9996" max="9996" width="3.42578125" customWidth="1"/>
    <col min="9997" max="9998" width="1.7109375" customWidth="1"/>
    <col min="9999" max="10012" width="6.85546875" customWidth="1"/>
    <col min="10013" max="10013" width="8.85546875" customWidth="1"/>
    <col min="10014" max="10240" width="9.140625" customWidth="1"/>
    <col min="10241" max="10242" width="6.85546875" customWidth="1"/>
    <col min="10243" max="10244" width="1.7109375" customWidth="1"/>
    <col min="10245" max="10245" width="3.42578125" customWidth="1"/>
    <col min="10246" max="10246" width="6.85546875" customWidth="1"/>
    <col min="10247" max="10250" width="1.7109375" customWidth="1"/>
    <col min="10251" max="10251" width="6.85546875" customWidth="1"/>
    <col min="10252" max="10252" width="3.42578125" customWidth="1"/>
    <col min="10253" max="10254" width="1.7109375" customWidth="1"/>
    <col min="10255" max="10268" width="6.85546875" customWidth="1"/>
    <col min="10269" max="10269" width="8.85546875" customWidth="1"/>
    <col min="10270" max="10496" width="9.140625" customWidth="1"/>
    <col min="10497" max="10498" width="6.85546875" customWidth="1"/>
    <col min="10499" max="10500" width="1.7109375" customWidth="1"/>
    <col min="10501" max="10501" width="3.42578125" customWidth="1"/>
    <col min="10502" max="10502" width="6.85546875" customWidth="1"/>
    <col min="10503" max="10506" width="1.7109375" customWidth="1"/>
    <col min="10507" max="10507" width="6.85546875" customWidth="1"/>
    <col min="10508" max="10508" width="3.42578125" customWidth="1"/>
    <col min="10509" max="10510" width="1.7109375" customWidth="1"/>
    <col min="10511" max="10524" width="6.85546875" customWidth="1"/>
    <col min="10525" max="10525" width="8.85546875" customWidth="1"/>
    <col min="10526" max="10752" width="9.140625" customWidth="1"/>
    <col min="10753" max="10754" width="6.85546875" customWidth="1"/>
    <col min="10755" max="10756" width="1.7109375" customWidth="1"/>
    <col min="10757" max="10757" width="3.42578125" customWidth="1"/>
    <col min="10758" max="10758" width="6.85546875" customWidth="1"/>
    <col min="10759" max="10762" width="1.7109375" customWidth="1"/>
    <col min="10763" max="10763" width="6.85546875" customWidth="1"/>
    <col min="10764" max="10764" width="3.42578125" customWidth="1"/>
    <col min="10765" max="10766" width="1.7109375" customWidth="1"/>
    <col min="10767" max="10780" width="6.85546875" customWidth="1"/>
    <col min="10781" max="10781" width="8.85546875" customWidth="1"/>
    <col min="10782" max="11008" width="9.140625" customWidth="1"/>
    <col min="11009" max="11010" width="6.85546875" customWidth="1"/>
    <col min="11011" max="11012" width="1.7109375" customWidth="1"/>
    <col min="11013" max="11013" width="3.42578125" customWidth="1"/>
    <col min="11014" max="11014" width="6.85546875" customWidth="1"/>
    <col min="11015" max="11018" width="1.7109375" customWidth="1"/>
    <col min="11019" max="11019" width="6.85546875" customWidth="1"/>
    <col min="11020" max="11020" width="3.42578125" customWidth="1"/>
    <col min="11021" max="11022" width="1.7109375" customWidth="1"/>
    <col min="11023" max="11036" width="6.85546875" customWidth="1"/>
    <col min="11037" max="11037" width="8.85546875" customWidth="1"/>
    <col min="11038" max="11264" width="9.140625" customWidth="1"/>
    <col min="11265" max="11266" width="6.85546875" customWidth="1"/>
    <col min="11267" max="11268" width="1.7109375" customWidth="1"/>
    <col min="11269" max="11269" width="3.42578125" customWidth="1"/>
    <col min="11270" max="11270" width="6.85546875" customWidth="1"/>
    <col min="11271" max="11274" width="1.7109375" customWidth="1"/>
    <col min="11275" max="11275" width="6.85546875" customWidth="1"/>
    <col min="11276" max="11276" width="3.42578125" customWidth="1"/>
    <col min="11277" max="11278" width="1.7109375" customWidth="1"/>
    <col min="11279" max="11292" width="6.85546875" customWidth="1"/>
    <col min="11293" max="11293" width="8.85546875" customWidth="1"/>
    <col min="11294" max="11520" width="9.140625" customWidth="1"/>
    <col min="11521" max="11522" width="6.85546875" customWidth="1"/>
    <col min="11523" max="11524" width="1.7109375" customWidth="1"/>
    <col min="11525" max="11525" width="3.42578125" customWidth="1"/>
    <col min="11526" max="11526" width="6.85546875" customWidth="1"/>
    <col min="11527" max="11530" width="1.7109375" customWidth="1"/>
    <col min="11531" max="11531" width="6.85546875" customWidth="1"/>
    <col min="11532" max="11532" width="3.42578125" customWidth="1"/>
    <col min="11533" max="11534" width="1.7109375" customWidth="1"/>
    <col min="11535" max="11548" width="6.85546875" customWidth="1"/>
    <col min="11549" max="11549" width="8.85546875" customWidth="1"/>
    <col min="11550" max="11776" width="9.140625" customWidth="1"/>
    <col min="11777" max="11778" width="6.85546875" customWidth="1"/>
    <col min="11779" max="11780" width="1.7109375" customWidth="1"/>
    <col min="11781" max="11781" width="3.42578125" customWidth="1"/>
    <col min="11782" max="11782" width="6.85546875" customWidth="1"/>
    <col min="11783" max="11786" width="1.7109375" customWidth="1"/>
    <col min="11787" max="11787" width="6.85546875" customWidth="1"/>
    <col min="11788" max="11788" width="3.42578125" customWidth="1"/>
    <col min="11789" max="11790" width="1.7109375" customWidth="1"/>
    <col min="11791" max="11804" width="6.85546875" customWidth="1"/>
    <col min="11805" max="11805" width="8.85546875" customWidth="1"/>
    <col min="11806" max="12032" width="9.140625" customWidth="1"/>
    <col min="12033" max="12034" width="6.85546875" customWidth="1"/>
    <col min="12035" max="12036" width="1.7109375" customWidth="1"/>
    <col min="12037" max="12037" width="3.42578125" customWidth="1"/>
    <col min="12038" max="12038" width="6.85546875" customWidth="1"/>
    <col min="12039" max="12042" width="1.7109375" customWidth="1"/>
    <col min="12043" max="12043" width="6.85546875" customWidth="1"/>
    <col min="12044" max="12044" width="3.42578125" customWidth="1"/>
    <col min="12045" max="12046" width="1.7109375" customWidth="1"/>
    <col min="12047" max="12060" width="6.85546875" customWidth="1"/>
    <col min="12061" max="12061" width="8.85546875" customWidth="1"/>
    <col min="12062" max="12288" width="9.140625" customWidth="1"/>
    <col min="12289" max="12290" width="6.85546875" customWidth="1"/>
    <col min="12291" max="12292" width="1.7109375" customWidth="1"/>
    <col min="12293" max="12293" width="3.42578125" customWidth="1"/>
    <col min="12294" max="12294" width="6.85546875" customWidth="1"/>
    <col min="12295" max="12298" width="1.7109375" customWidth="1"/>
    <col min="12299" max="12299" width="6.85546875" customWidth="1"/>
    <col min="12300" max="12300" width="3.42578125" customWidth="1"/>
    <col min="12301" max="12302" width="1.7109375" customWidth="1"/>
    <col min="12303" max="12316" width="6.85546875" customWidth="1"/>
    <col min="12317" max="12317" width="8.85546875" customWidth="1"/>
    <col min="12318" max="12544" width="9.140625" customWidth="1"/>
    <col min="12545" max="12546" width="6.85546875" customWidth="1"/>
    <col min="12547" max="12548" width="1.7109375" customWidth="1"/>
    <col min="12549" max="12549" width="3.42578125" customWidth="1"/>
    <col min="12550" max="12550" width="6.85546875" customWidth="1"/>
    <col min="12551" max="12554" width="1.7109375" customWidth="1"/>
    <col min="12555" max="12555" width="6.85546875" customWidth="1"/>
    <col min="12556" max="12556" width="3.42578125" customWidth="1"/>
    <col min="12557" max="12558" width="1.7109375" customWidth="1"/>
    <col min="12559" max="12572" width="6.85546875" customWidth="1"/>
    <col min="12573" max="12573" width="8.85546875" customWidth="1"/>
    <col min="12574" max="12800" width="9.140625" customWidth="1"/>
    <col min="12801" max="12802" width="6.85546875" customWidth="1"/>
    <col min="12803" max="12804" width="1.7109375" customWidth="1"/>
    <col min="12805" max="12805" width="3.42578125" customWidth="1"/>
    <col min="12806" max="12806" width="6.85546875" customWidth="1"/>
    <col min="12807" max="12810" width="1.7109375" customWidth="1"/>
    <col min="12811" max="12811" width="6.85546875" customWidth="1"/>
    <col min="12812" max="12812" width="3.42578125" customWidth="1"/>
    <col min="12813" max="12814" width="1.7109375" customWidth="1"/>
    <col min="12815" max="12828" width="6.85546875" customWidth="1"/>
    <col min="12829" max="12829" width="8.85546875" customWidth="1"/>
    <col min="12830" max="13056" width="9.140625" customWidth="1"/>
    <col min="13057" max="13058" width="6.85546875" customWidth="1"/>
    <col min="13059" max="13060" width="1.7109375" customWidth="1"/>
    <col min="13061" max="13061" width="3.42578125" customWidth="1"/>
    <col min="13062" max="13062" width="6.85546875" customWidth="1"/>
    <col min="13063" max="13066" width="1.7109375" customWidth="1"/>
    <col min="13067" max="13067" width="6.85546875" customWidth="1"/>
    <col min="13068" max="13068" width="3.42578125" customWidth="1"/>
    <col min="13069" max="13070" width="1.7109375" customWidth="1"/>
    <col min="13071" max="13084" width="6.85546875" customWidth="1"/>
    <col min="13085" max="13085" width="8.85546875" customWidth="1"/>
    <col min="13086" max="13312" width="9.140625" customWidth="1"/>
    <col min="13313" max="13314" width="6.85546875" customWidth="1"/>
    <col min="13315" max="13316" width="1.7109375" customWidth="1"/>
    <col min="13317" max="13317" width="3.42578125" customWidth="1"/>
    <col min="13318" max="13318" width="6.85546875" customWidth="1"/>
    <col min="13319" max="13322" width="1.7109375" customWidth="1"/>
    <col min="13323" max="13323" width="6.85546875" customWidth="1"/>
    <col min="13324" max="13324" width="3.42578125" customWidth="1"/>
    <col min="13325" max="13326" width="1.7109375" customWidth="1"/>
    <col min="13327" max="13340" width="6.85546875" customWidth="1"/>
    <col min="13341" max="13341" width="8.85546875" customWidth="1"/>
    <col min="13342" max="13568" width="9.140625" customWidth="1"/>
    <col min="13569" max="13570" width="6.85546875" customWidth="1"/>
    <col min="13571" max="13572" width="1.7109375" customWidth="1"/>
    <col min="13573" max="13573" width="3.42578125" customWidth="1"/>
    <col min="13574" max="13574" width="6.85546875" customWidth="1"/>
    <col min="13575" max="13578" width="1.7109375" customWidth="1"/>
    <col min="13579" max="13579" width="6.85546875" customWidth="1"/>
    <col min="13580" max="13580" width="3.42578125" customWidth="1"/>
    <col min="13581" max="13582" width="1.7109375" customWidth="1"/>
    <col min="13583" max="13596" width="6.85546875" customWidth="1"/>
    <col min="13597" max="13597" width="8.85546875" customWidth="1"/>
    <col min="13598" max="13824" width="9.140625" customWidth="1"/>
    <col min="13825" max="13826" width="6.85546875" customWidth="1"/>
    <col min="13827" max="13828" width="1.7109375" customWidth="1"/>
    <col min="13829" max="13829" width="3.42578125" customWidth="1"/>
    <col min="13830" max="13830" width="6.85546875" customWidth="1"/>
    <col min="13831" max="13834" width="1.7109375" customWidth="1"/>
    <col min="13835" max="13835" width="6.85546875" customWidth="1"/>
    <col min="13836" max="13836" width="3.42578125" customWidth="1"/>
    <col min="13837" max="13838" width="1.7109375" customWidth="1"/>
    <col min="13839" max="13852" width="6.85546875" customWidth="1"/>
    <col min="13853" max="13853" width="8.85546875" customWidth="1"/>
    <col min="13854" max="14080" width="9.140625" customWidth="1"/>
    <col min="14081" max="14082" width="6.85546875" customWidth="1"/>
    <col min="14083" max="14084" width="1.7109375" customWidth="1"/>
    <col min="14085" max="14085" width="3.42578125" customWidth="1"/>
    <col min="14086" max="14086" width="6.85546875" customWidth="1"/>
    <col min="14087" max="14090" width="1.7109375" customWidth="1"/>
    <col min="14091" max="14091" width="6.85546875" customWidth="1"/>
    <col min="14092" max="14092" width="3.42578125" customWidth="1"/>
    <col min="14093" max="14094" width="1.7109375" customWidth="1"/>
    <col min="14095" max="14108" width="6.85546875" customWidth="1"/>
    <col min="14109" max="14109" width="8.85546875" customWidth="1"/>
    <col min="14110" max="14336" width="9.140625" customWidth="1"/>
    <col min="14337" max="14338" width="6.85546875" customWidth="1"/>
    <col min="14339" max="14340" width="1.7109375" customWidth="1"/>
    <col min="14341" max="14341" width="3.42578125" customWidth="1"/>
    <col min="14342" max="14342" width="6.85546875" customWidth="1"/>
    <col min="14343" max="14346" width="1.7109375" customWidth="1"/>
    <col min="14347" max="14347" width="6.85546875" customWidth="1"/>
    <col min="14348" max="14348" width="3.42578125" customWidth="1"/>
    <col min="14349" max="14350" width="1.7109375" customWidth="1"/>
    <col min="14351" max="14364" width="6.85546875" customWidth="1"/>
    <col min="14365" max="14365" width="8.85546875" customWidth="1"/>
    <col min="14366" max="14592" width="9.140625" customWidth="1"/>
    <col min="14593" max="14594" width="6.85546875" customWidth="1"/>
    <col min="14595" max="14596" width="1.7109375" customWidth="1"/>
    <col min="14597" max="14597" width="3.42578125" customWidth="1"/>
    <col min="14598" max="14598" width="6.85546875" customWidth="1"/>
    <col min="14599" max="14602" width="1.7109375" customWidth="1"/>
    <col min="14603" max="14603" width="6.85546875" customWidth="1"/>
    <col min="14604" max="14604" width="3.42578125" customWidth="1"/>
    <col min="14605" max="14606" width="1.7109375" customWidth="1"/>
    <col min="14607" max="14620" width="6.85546875" customWidth="1"/>
    <col min="14621" max="14621" width="8.85546875" customWidth="1"/>
    <col min="14622" max="14848" width="9.140625" customWidth="1"/>
    <col min="14849" max="14850" width="6.85546875" customWidth="1"/>
    <col min="14851" max="14852" width="1.7109375" customWidth="1"/>
    <col min="14853" max="14853" width="3.42578125" customWidth="1"/>
    <col min="14854" max="14854" width="6.85546875" customWidth="1"/>
    <col min="14855" max="14858" width="1.7109375" customWidth="1"/>
    <col min="14859" max="14859" width="6.85546875" customWidth="1"/>
    <col min="14860" max="14860" width="3.42578125" customWidth="1"/>
    <col min="14861" max="14862" width="1.7109375" customWidth="1"/>
    <col min="14863" max="14876" width="6.85546875" customWidth="1"/>
    <col min="14877" max="14877" width="8.85546875" customWidth="1"/>
    <col min="14878" max="15104" width="9.140625" customWidth="1"/>
    <col min="15105" max="15106" width="6.85546875" customWidth="1"/>
    <col min="15107" max="15108" width="1.7109375" customWidth="1"/>
    <col min="15109" max="15109" width="3.42578125" customWidth="1"/>
    <col min="15110" max="15110" width="6.85546875" customWidth="1"/>
    <col min="15111" max="15114" width="1.7109375" customWidth="1"/>
    <col min="15115" max="15115" width="6.85546875" customWidth="1"/>
    <col min="15116" max="15116" width="3.42578125" customWidth="1"/>
    <col min="15117" max="15118" width="1.7109375" customWidth="1"/>
    <col min="15119" max="15132" width="6.85546875" customWidth="1"/>
    <col min="15133" max="15133" width="8.85546875" customWidth="1"/>
    <col min="15134" max="15360" width="9.140625" customWidth="1"/>
    <col min="15361" max="15362" width="6.85546875" customWidth="1"/>
    <col min="15363" max="15364" width="1.7109375" customWidth="1"/>
    <col min="15365" max="15365" width="3.42578125" customWidth="1"/>
    <col min="15366" max="15366" width="6.85546875" customWidth="1"/>
    <col min="15367" max="15370" width="1.7109375" customWidth="1"/>
    <col min="15371" max="15371" width="6.85546875" customWidth="1"/>
    <col min="15372" max="15372" width="3.42578125" customWidth="1"/>
    <col min="15373" max="15374" width="1.7109375" customWidth="1"/>
    <col min="15375" max="15388" width="6.85546875" customWidth="1"/>
    <col min="15389" max="15389" width="8.85546875" customWidth="1"/>
    <col min="15390" max="15616" width="9.140625" customWidth="1"/>
    <col min="15617" max="15618" width="6.85546875" customWidth="1"/>
    <col min="15619" max="15620" width="1.7109375" customWidth="1"/>
    <col min="15621" max="15621" width="3.42578125" customWidth="1"/>
    <col min="15622" max="15622" width="6.85546875" customWidth="1"/>
    <col min="15623" max="15626" width="1.7109375" customWidth="1"/>
    <col min="15627" max="15627" width="6.85546875" customWidth="1"/>
    <col min="15628" max="15628" width="3.42578125" customWidth="1"/>
    <col min="15629" max="15630" width="1.7109375" customWidth="1"/>
    <col min="15631" max="15644" width="6.85546875" customWidth="1"/>
    <col min="15645" max="15645" width="8.85546875" customWidth="1"/>
    <col min="15646" max="15872" width="9.140625" customWidth="1"/>
    <col min="15873" max="15874" width="6.85546875" customWidth="1"/>
    <col min="15875" max="15876" width="1.7109375" customWidth="1"/>
    <col min="15877" max="15877" width="3.42578125" customWidth="1"/>
    <col min="15878" max="15878" width="6.85546875" customWidth="1"/>
    <col min="15879" max="15882" width="1.7109375" customWidth="1"/>
    <col min="15883" max="15883" width="6.85546875" customWidth="1"/>
    <col min="15884" max="15884" width="3.42578125" customWidth="1"/>
    <col min="15885" max="15886" width="1.7109375" customWidth="1"/>
    <col min="15887" max="15900" width="6.85546875" customWidth="1"/>
    <col min="15901" max="15901" width="8.85546875" customWidth="1"/>
    <col min="15902" max="16128" width="9.140625" customWidth="1"/>
    <col min="16129" max="16130" width="6.85546875" customWidth="1"/>
    <col min="16131" max="16132" width="1.7109375" customWidth="1"/>
    <col min="16133" max="16133" width="3.42578125" customWidth="1"/>
    <col min="16134" max="16134" width="6.85546875" customWidth="1"/>
    <col min="16135" max="16138" width="1.7109375" customWidth="1"/>
    <col min="16139" max="16139" width="6.85546875" customWidth="1"/>
    <col min="16140" max="16140" width="3.42578125" customWidth="1"/>
    <col min="16141" max="16142" width="1.7109375" customWidth="1"/>
    <col min="16143" max="16156" width="6.85546875" customWidth="1"/>
    <col min="16157" max="16157" width="8.85546875" customWidth="1"/>
    <col min="16158" max="16384" width="9.140625" customWidth="1"/>
  </cols>
  <sheetData>
    <row r="1" spans="1:29" x14ac:dyDescent="0.25">
      <c r="R1" s="148" t="s">
        <v>140</v>
      </c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36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149" t="s">
        <v>141</v>
      </c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/>
    </row>
    <row r="3" spans="1:29" ht="30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150" t="s">
        <v>142</v>
      </c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/>
    </row>
    <row r="4" spans="1:29" x14ac:dyDescent="0.25">
      <c r="X4" s="151" t="s">
        <v>5</v>
      </c>
      <c r="Y4" s="151"/>
      <c r="Z4" s="151"/>
      <c r="AA4" s="151"/>
      <c r="AB4" s="151"/>
    </row>
    <row r="5" spans="1:29" x14ac:dyDescent="0.25">
      <c r="R5" s="143" t="s">
        <v>136</v>
      </c>
      <c r="S5" s="143"/>
      <c r="T5" s="143"/>
      <c r="U5" s="143"/>
      <c r="X5" s="143" t="s">
        <v>143</v>
      </c>
      <c r="Y5" s="143"/>
      <c r="Z5" s="143"/>
      <c r="AA5" s="143"/>
      <c r="AB5" s="143"/>
    </row>
    <row r="6" spans="1:29" x14ac:dyDescent="0.25">
      <c r="R6" s="144" t="s">
        <v>144</v>
      </c>
      <c r="S6" s="144"/>
      <c r="T6" s="144"/>
      <c r="U6" s="144"/>
    </row>
    <row r="7" spans="1:29" x14ac:dyDescent="0.25">
      <c r="B7" s="145" t="s">
        <v>145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</row>
    <row r="8" spans="1:29" ht="15.75" thickBot="1" x14ac:dyDescent="0.3">
      <c r="A8" s="146" t="s">
        <v>146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38" t="s">
        <v>194</v>
      </c>
      <c r="AA8" s="147" t="s">
        <v>25</v>
      </c>
      <c r="AB8" s="147"/>
    </row>
    <row r="9" spans="1:29" x14ac:dyDescent="0.25">
      <c r="Z9" s="39" t="s">
        <v>147</v>
      </c>
      <c r="AA9" s="158">
        <v>501016</v>
      </c>
      <c r="AB9" s="158"/>
    </row>
    <row r="10" spans="1:29" x14ac:dyDescent="0.25">
      <c r="L10" s="159" t="s">
        <v>224</v>
      </c>
      <c r="M10" s="159"/>
      <c r="N10" s="159"/>
      <c r="O10" s="159"/>
      <c r="P10" s="159"/>
      <c r="Q10" s="159"/>
      <c r="R10" s="159"/>
      <c r="S10" s="159"/>
      <c r="Z10" s="39" t="s">
        <v>27</v>
      </c>
      <c r="AA10" s="157"/>
      <c r="AB10" s="157"/>
    </row>
    <row r="11" spans="1:29" s="37" customFormat="1" ht="31.5" customHeight="1" thickBot="1" x14ac:dyDescent="0.3">
      <c r="A11" s="160" t="s">
        <v>148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 t="s">
        <v>217</v>
      </c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Z11" s="39" t="s">
        <v>28</v>
      </c>
      <c r="AA11" s="157"/>
      <c r="AB11" s="157"/>
    </row>
    <row r="12" spans="1:29" s="37" customFormat="1" ht="11.25" customHeight="1" thickBot="1" x14ac:dyDescent="0.3">
      <c r="L12" s="152" t="s">
        <v>149</v>
      </c>
      <c r="M12" s="152"/>
      <c r="N12" s="152"/>
      <c r="O12" s="152"/>
      <c r="P12" s="153" t="str">
        <f>'ИНЫЕ 17'!P12</f>
        <v>2520007623/252001001</v>
      </c>
      <c r="Q12" s="153"/>
      <c r="R12" s="153"/>
      <c r="S12" s="153"/>
      <c r="T12" s="153"/>
      <c r="Z12" s="40" t="s">
        <v>150</v>
      </c>
      <c r="AA12" s="154"/>
      <c r="AB12" s="154"/>
    </row>
    <row r="13" spans="1:29" s="37" customFormat="1" x14ac:dyDescent="0.25">
      <c r="A13" s="155" t="s">
        <v>151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6" t="s">
        <v>152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Z13" s="39" t="s">
        <v>153</v>
      </c>
      <c r="AA13" s="157"/>
      <c r="AB13" s="157"/>
    </row>
    <row r="14" spans="1:29" s="37" customFormat="1" x14ac:dyDescent="0.25">
      <c r="A14" s="155" t="s">
        <v>154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62" t="s">
        <v>155</v>
      </c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AA14" s="157"/>
      <c r="AB14" s="157"/>
    </row>
    <row r="15" spans="1:29" s="37" customFormat="1" x14ac:dyDescent="0.25">
      <c r="A15" s="155" t="s">
        <v>156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Z15" s="39" t="s">
        <v>157</v>
      </c>
      <c r="AA15" s="157" t="s">
        <v>158</v>
      </c>
      <c r="AB15" s="157"/>
    </row>
    <row r="16" spans="1:29" s="37" customFormat="1" x14ac:dyDescent="0.25">
      <c r="A16" s="155" t="s">
        <v>154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 t="str">
        <f>'ИНЫЕ 17'!L16</f>
        <v xml:space="preserve">Управление Федерального казначейства №17 по Приморскому краю 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AA16" s="157" t="s">
        <v>159</v>
      </c>
      <c r="AB16" s="157"/>
    </row>
    <row r="17" spans="1:28" s="37" customFormat="1" x14ac:dyDescent="0.25">
      <c r="A17" s="155" t="s">
        <v>160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AA17" s="157"/>
      <c r="AB17" s="157"/>
    </row>
    <row r="18" spans="1:28" s="37" customFormat="1" x14ac:dyDescent="0.25">
      <c r="A18" s="37" t="s">
        <v>161</v>
      </c>
      <c r="Z18" s="39" t="s">
        <v>29</v>
      </c>
      <c r="AA18" s="157"/>
      <c r="AB18" s="157"/>
    </row>
    <row r="19" spans="1:28" s="37" customFormat="1" ht="15.75" thickBot="1" x14ac:dyDescent="0.3">
      <c r="Z19" s="39" t="s">
        <v>162</v>
      </c>
      <c r="AA19" s="164"/>
      <c r="AB19" s="164"/>
    </row>
    <row r="20" spans="1:28" s="37" customFormat="1" x14ac:dyDescent="0.25">
      <c r="B20" s="143" t="s">
        <v>163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28" s="37" customFormat="1" x14ac:dyDescent="0.25">
      <c r="A21" s="163" t="s">
        <v>164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5" t="s">
        <v>165</v>
      </c>
      <c r="M21" s="165"/>
      <c r="N21" s="165"/>
      <c r="O21" s="165"/>
      <c r="P21" s="165" t="s">
        <v>166</v>
      </c>
      <c r="Q21" s="165"/>
      <c r="R21" s="165" t="s">
        <v>167</v>
      </c>
      <c r="S21" s="165"/>
      <c r="T21" s="165"/>
      <c r="U21" s="165"/>
      <c r="V21" s="165"/>
      <c r="W21" s="163" t="s">
        <v>168</v>
      </c>
      <c r="X21" s="163"/>
      <c r="Y21" s="163"/>
      <c r="Z21" s="163"/>
      <c r="AA21" s="163"/>
      <c r="AB21" s="163"/>
    </row>
    <row r="22" spans="1:28" s="37" customFormat="1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3"/>
      <c r="X22" s="163"/>
      <c r="Y22" s="163"/>
      <c r="Z22" s="163"/>
      <c r="AA22" s="163"/>
      <c r="AB22" s="163"/>
    </row>
    <row r="23" spans="1:28" s="37" customFormat="1" x14ac:dyDescent="0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5"/>
      <c r="M23" s="165"/>
      <c r="N23" s="165"/>
      <c r="O23" s="165"/>
      <c r="P23" s="165"/>
      <c r="Q23" s="165"/>
      <c r="R23" s="163" t="s">
        <v>169</v>
      </c>
      <c r="S23" s="163"/>
      <c r="T23" s="163" t="s">
        <v>170</v>
      </c>
      <c r="U23" s="163"/>
      <c r="V23" s="163"/>
      <c r="W23" s="163" t="s">
        <v>171</v>
      </c>
      <c r="X23" s="163"/>
      <c r="Y23" s="163"/>
      <c r="Z23" s="163" t="s">
        <v>172</v>
      </c>
      <c r="AA23" s="163"/>
      <c r="AB23" s="163"/>
    </row>
    <row r="24" spans="1:28" s="37" customFormat="1" x14ac:dyDescent="0.25">
      <c r="A24" s="163" t="s">
        <v>173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 t="s">
        <v>174</v>
      </c>
      <c r="M24" s="163"/>
      <c r="N24" s="163"/>
      <c r="O24" s="163"/>
      <c r="P24" s="163" t="s">
        <v>175</v>
      </c>
      <c r="Q24" s="163"/>
      <c r="R24" s="163" t="s">
        <v>176</v>
      </c>
      <c r="S24" s="163"/>
      <c r="T24" s="163" t="s">
        <v>177</v>
      </c>
      <c r="U24" s="163"/>
      <c r="V24" s="163"/>
      <c r="W24" s="163" t="s">
        <v>178</v>
      </c>
      <c r="X24" s="163"/>
      <c r="Y24" s="163"/>
      <c r="Z24" s="163" t="s">
        <v>179</v>
      </c>
      <c r="AA24" s="163"/>
      <c r="AB24" s="163"/>
    </row>
    <row r="25" spans="1:28" s="37" customFormat="1" x14ac:dyDescent="0.2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1"/>
      <c r="M25" s="181"/>
      <c r="N25" s="181"/>
      <c r="O25" s="181"/>
      <c r="P25" s="182"/>
      <c r="Q25" s="182"/>
      <c r="R25" s="163"/>
      <c r="S25" s="163"/>
      <c r="T25" s="171"/>
      <c r="U25" s="171"/>
      <c r="V25" s="171"/>
      <c r="W25" s="171"/>
      <c r="X25" s="171"/>
      <c r="Y25" s="171"/>
      <c r="Z25" s="171"/>
      <c r="AA25" s="171"/>
      <c r="AB25" s="171"/>
    </row>
    <row r="26" spans="1:28" s="37" customFormat="1" x14ac:dyDescent="0.2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  <c r="O26" s="181"/>
      <c r="P26" s="182"/>
      <c r="Q26" s="182"/>
      <c r="R26" s="163"/>
      <c r="S26" s="163"/>
      <c r="T26" s="171"/>
      <c r="U26" s="171"/>
      <c r="V26" s="171"/>
      <c r="W26" s="171"/>
      <c r="X26" s="171"/>
      <c r="Y26" s="171"/>
      <c r="Z26" s="171"/>
      <c r="AA26" s="171"/>
      <c r="AB26" s="171"/>
    </row>
    <row r="27" spans="1:28" s="37" customFormat="1" x14ac:dyDescent="0.2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1"/>
      <c r="M27" s="181"/>
      <c r="N27" s="181"/>
      <c r="O27" s="181"/>
      <c r="P27" s="182"/>
      <c r="Q27" s="182"/>
      <c r="R27" s="163"/>
      <c r="S27" s="163"/>
      <c r="T27" s="171"/>
      <c r="U27" s="171"/>
      <c r="V27" s="171"/>
      <c r="W27" s="171"/>
      <c r="X27" s="171"/>
      <c r="Y27" s="171"/>
      <c r="Z27" s="171"/>
      <c r="AA27" s="171"/>
      <c r="AB27" s="171"/>
    </row>
    <row r="28" spans="1:28" s="37" customFormat="1" x14ac:dyDescent="0.2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1"/>
      <c r="M28" s="181"/>
      <c r="N28" s="181"/>
      <c r="O28" s="181"/>
      <c r="P28" s="182"/>
      <c r="Q28" s="182"/>
      <c r="R28" s="163"/>
      <c r="S28" s="163"/>
      <c r="T28" s="171"/>
      <c r="U28" s="171"/>
      <c r="V28" s="171"/>
      <c r="W28" s="171"/>
      <c r="X28" s="171"/>
      <c r="Y28" s="171"/>
      <c r="Z28" s="171"/>
      <c r="AA28" s="171"/>
      <c r="AB28" s="171"/>
    </row>
    <row r="29" spans="1:28" s="37" customFormat="1" x14ac:dyDescent="0.2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1"/>
      <c r="M29" s="181"/>
      <c r="N29" s="181"/>
      <c r="O29" s="181"/>
      <c r="P29" s="182"/>
      <c r="Q29" s="182"/>
      <c r="R29" s="163"/>
      <c r="S29" s="163"/>
      <c r="T29" s="171"/>
      <c r="U29" s="171"/>
      <c r="V29" s="171"/>
      <c r="W29" s="171"/>
      <c r="X29" s="171"/>
      <c r="Y29" s="171"/>
      <c r="Z29" s="171"/>
      <c r="AA29" s="171"/>
      <c r="AB29" s="171"/>
    </row>
    <row r="30" spans="1:28" s="37" customFormat="1" x14ac:dyDescent="0.2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1"/>
      <c r="M30" s="181"/>
      <c r="N30" s="181"/>
      <c r="O30" s="181"/>
      <c r="P30" s="182"/>
      <c r="Q30" s="182"/>
      <c r="R30" s="163"/>
      <c r="S30" s="163"/>
      <c r="T30" s="171"/>
      <c r="U30" s="171"/>
      <c r="V30" s="171"/>
      <c r="W30" s="171"/>
      <c r="X30" s="171"/>
      <c r="Y30" s="171"/>
      <c r="Z30" s="171"/>
      <c r="AA30" s="171"/>
      <c r="AB30" s="171"/>
    </row>
    <row r="31" spans="1:28" s="37" customFormat="1" x14ac:dyDescent="0.2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1"/>
      <c r="M31" s="181"/>
      <c r="N31" s="181"/>
      <c r="O31" s="181"/>
      <c r="P31" s="182"/>
      <c r="Q31" s="182"/>
      <c r="R31" s="163"/>
      <c r="S31" s="163"/>
      <c r="T31" s="171"/>
      <c r="U31" s="171"/>
      <c r="V31" s="171"/>
      <c r="W31" s="171"/>
      <c r="X31" s="171"/>
      <c r="Y31" s="171"/>
      <c r="Z31" s="171"/>
      <c r="AA31" s="171"/>
      <c r="AB31" s="171"/>
    </row>
    <row r="32" spans="1:28" s="37" customFormat="1" x14ac:dyDescent="0.2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1"/>
      <c r="M32" s="181"/>
      <c r="N32" s="181"/>
      <c r="O32" s="181"/>
      <c r="P32" s="182"/>
      <c r="Q32" s="182"/>
      <c r="R32" s="163"/>
      <c r="S32" s="163"/>
      <c r="T32" s="171"/>
      <c r="U32" s="171"/>
      <c r="V32" s="171"/>
      <c r="W32" s="171"/>
      <c r="X32" s="171"/>
      <c r="Y32" s="171"/>
      <c r="Z32" s="171"/>
      <c r="AA32" s="171"/>
      <c r="AB32" s="171"/>
    </row>
    <row r="33" spans="1:28" s="37" customFormat="1" x14ac:dyDescent="0.25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1"/>
      <c r="M33" s="181"/>
      <c r="N33" s="181"/>
      <c r="O33" s="181"/>
      <c r="P33" s="182"/>
      <c r="Q33" s="182"/>
      <c r="R33" s="163"/>
      <c r="S33" s="163"/>
      <c r="T33" s="171"/>
      <c r="U33" s="171"/>
      <c r="V33" s="171"/>
      <c r="W33" s="171"/>
      <c r="X33" s="171"/>
      <c r="Y33" s="171"/>
      <c r="Z33" s="171"/>
      <c r="AA33" s="171"/>
      <c r="AB33" s="171"/>
    </row>
    <row r="34" spans="1:28" s="37" customFormat="1" x14ac:dyDescent="0.25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1"/>
      <c r="M34" s="181"/>
      <c r="N34" s="181"/>
      <c r="O34" s="181"/>
      <c r="P34" s="182"/>
      <c r="Q34" s="182"/>
      <c r="R34" s="163"/>
      <c r="S34" s="163"/>
      <c r="T34" s="171"/>
      <c r="U34" s="171"/>
      <c r="V34" s="171"/>
      <c r="W34" s="171"/>
      <c r="X34" s="171"/>
      <c r="Y34" s="171"/>
      <c r="Z34" s="171"/>
      <c r="AA34" s="171"/>
      <c r="AB34" s="171"/>
    </row>
    <row r="35" spans="1:28" s="37" customFormat="1" x14ac:dyDescent="0.2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1"/>
      <c r="M35" s="181"/>
      <c r="N35" s="181"/>
      <c r="O35" s="181"/>
      <c r="P35" s="182"/>
      <c r="Q35" s="182"/>
      <c r="R35" s="163"/>
      <c r="S35" s="163"/>
      <c r="T35" s="171"/>
      <c r="U35" s="171"/>
      <c r="V35" s="171"/>
      <c r="W35" s="171"/>
      <c r="X35" s="171"/>
      <c r="Y35" s="171"/>
      <c r="Z35" s="171"/>
      <c r="AA35" s="171"/>
      <c r="AB35" s="171"/>
    </row>
    <row r="36" spans="1:28" s="37" customFormat="1" x14ac:dyDescent="0.25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1"/>
      <c r="M36" s="181"/>
      <c r="N36" s="181"/>
      <c r="O36" s="181"/>
      <c r="P36" s="182"/>
      <c r="Q36" s="182"/>
      <c r="R36" s="163"/>
      <c r="S36" s="163"/>
      <c r="T36" s="171"/>
      <c r="U36" s="171"/>
      <c r="V36" s="171"/>
      <c r="W36" s="171"/>
      <c r="X36" s="171"/>
      <c r="Y36" s="171"/>
      <c r="Z36" s="171"/>
      <c r="AA36" s="171"/>
      <c r="AB36" s="171"/>
    </row>
    <row r="37" spans="1:28" s="37" customFormat="1" x14ac:dyDescent="0.25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1"/>
      <c r="M37" s="181"/>
      <c r="N37" s="181"/>
      <c r="O37" s="181"/>
      <c r="P37" s="182"/>
      <c r="Q37" s="182"/>
      <c r="R37" s="163"/>
      <c r="S37" s="163"/>
      <c r="T37" s="171"/>
      <c r="U37" s="171"/>
      <c r="V37" s="171"/>
      <c r="W37" s="171"/>
      <c r="X37" s="171"/>
      <c r="Y37" s="171"/>
      <c r="Z37" s="171"/>
      <c r="AA37" s="171"/>
      <c r="AB37" s="171"/>
    </row>
    <row r="38" spans="1:28" s="37" customFormat="1" x14ac:dyDescent="0.2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1"/>
      <c r="M38" s="181"/>
      <c r="N38" s="181"/>
      <c r="O38" s="181"/>
      <c r="P38" s="182"/>
      <c r="Q38" s="182"/>
      <c r="R38" s="163"/>
      <c r="S38" s="163"/>
      <c r="T38" s="171"/>
      <c r="U38" s="171"/>
      <c r="V38" s="171"/>
      <c r="W38" s="171"/>
      <c r="X38" s="171"/>
      <c r="Y38" s="171"/>
      <c r="Z38" s="171"/>
      <c r="AA38" s="171"/>
      <c r="AB38" s="171"/>
    </row>
    <row r="39" spans="1:28" s="37" customFormat="1" collapsed="1" x14ac:dyDescent="0.25">
      <c r="L39" s="168"/>
      <c r="M39" s="168"/>
      <c r="N39" s="168"/>
      <c r="O39" s="46"/>
      <c r="P39" s="46"/>
      <c r="Q39" s="46"/>
      <c r="R39" s="46"/>
      <c r="S39" s="47" t="s">
        <v>180</v>
      </c>
      <c r="T39" s="169">
        <f>SUM(T25:V38)</f>
        <v>0</v>
      </c>
      <c r="U39" s="169"/>
      <c r="V39" s="169"/>
      <c r="W39" s="169">
        <f t="shared" ref="W39" si="0">SUM(W25:Y38)</f>
        <v>0</v>
      </c>
      <c r="X39" s="169"/>
      <c r="Y39" s="169"/>
      <c r="Z39" s="169">
        <f t="shared" ref="Z39" si="1">SUM(Z25:AB38)</f>
        <v>0</v>
      </c>
      <c r="AA39" s="169"/>
      <c r="AB39" s="169"/>
    </row>
    <row r="40" spans="1:28" s="37" customFormat="1" ht="15.75" thickBot="1" x14ac:dyDescent="0.3"/>
    <row r="41" spans="1:28" s="37" customFormat="1" x14ac:dyDescent="0.25">
      <c r="Z41" s="39" t="s">
        <v>181</v>
      </c>
      <c r="AA41" s="170">
        <v>1</v>
      </c>
      <c r="AB41" s="170"/>
    </row>
    <row r="42" spans="1:28" s="37" customFormat="1" ht="15.75" thickBot="1" x14ac:dyDescent="0.3">
      <c r="A42" s="37" t="s">
        <v>182</v>
      </c>
      <c r="O42" s="172" t="str">
        <f>'ИНЫЕ 17'!O42</f>
        <v>И.В.Каграманова</v>
      </c>
      <c r="P42" s="172"/>
      <c r="Q42" s="172"/>
      <c r="R42" s="172"/>
      <c r="Z42" s="39" t="s">
        <v>183</v>
      </c>
      <c r="AA42" s="176">
        <v>1</v>
      </c>
      <c r="AB42" s="176"/>
    </row>
    <row r="43" spans="1:28" s="37" customFormat="1" x14ac:dyDescent="0.25">
      <c r="F43" s="143" t="s">
        <v>136</v>
      </c>
      <c r="G43" s="143"/>
      <c r="H43" s="143"/>
      <c r="I43" s="143"/>
      <c r="J43" s="143"/>
      <c r="K43" s="143"/>
      <c r="O43" s="143" t="s">
        <v>143</v>
      </c>
      <c r="P43" s="143"/>
      <c r="Q43" s="143"/>
      <c r="R43" s="143"/>
    </row>
    <row r="44" spans="1:28" s="37" customFormat="1" x14ac:dyDescent="0.25">
      <c r="A44" s="37" t="s">
        <v>182</v>
      </c>
      <c r="T44" s="166" t="s">
        <v>184</v>
      </c>
      <c r="U44" s="166"/>
      <c r="V44" s="166"/>
      <c r="W44" s="166"/>
      <c r="X44" s="166"/>
      <c r="Y44" s="166"/>
      <c r="Z44" s="166"/>
      <c r="AA44" s="166"/>
      <c r="AB44" s="166"/>
    </row>
    <row r="45" spans="1:28" s="37" customFormat="1" x14ac:dyDescent="0.25">
      <c r="A45" s="37" t="s">
        <v>185</v>
      </c>
      <c r="T45" s="167" t="s">
        <v>186</v>
      </c>
      <c r="U45" s="167"/>
      <c r="V45" s="167"/>
      <c r="W45" s="167"/>
      <c r="X45" s="167"/>
      <c r="Y45" s="167"/>
      <c r="Z45" s="167"/>
      <c r="AA45" s="167"/>
      <c r="AB45" s="167"/>
    </row>
    <row r="46" spans="1:28" s="37" customFormat="1" x14ac:dyDescent="0.25">
      <c r="A46" s="37" t="s">
        <v>187</v>
      </c>
      <c r="O46" s="151"/>
      <c r="P46" s="151"/>
      <c r="Q46" s="151"/>
      <c r="R46" s="151"/>
      <c r="T46" s="41" t="s">
        <v>188</v>
      </c>
      <c r="AB46" s="42"/>
    </row>
    <row r="47" spans="1:28" s="37" customFormat="1" x14ac:dyDescent="0.25">
      <c r="F47" s="143" t="s">
        <v>136</v>
      </c>
      <c r="G47" s="143"/>
      <c r="H47" s="143"/>
      <c r="I47" s="143"/>
      <c r="J47" s="143"/>
      <c r="K47" s="143"/>
      <c r="O47" s="143" t="s">
        <v>143</v>
      </c>
      <c r="P47" s="143"/>
      <c r="Q47" s="143"/>
      <c r="R47" s="143"/>
      <c r="T47" s="41" t="s">
        <v>189</v>
      </c>
      <c r="AB47" s="42"/>
    </row>
    <row r="48" spans="1:28" s="37" customFormat="1" x14ac:dyDescent="0.25">
      <c r="A48" s="37" t="s">
        <v>188</v>
      </c>
      <c r="T48" s="41"/>
      <c r="AB48" s="42"/>
    </row>
    <row r="49" spans="1:28" s="37" customFormat="1" x14ac:dyDescent="0.25">
      <c r="A49" s="37" t="s">
        <v>189</v>
      </c>
      <c r="D49" s="172" t="str">
        <f>'ИНЫЕ 17'!D49</f>
        <v>главный бухгалтер</v>
      </c>
      <c r="E49" s="172"/>
      <c r="F49" s="172"/>
      <c r="G49" s="172"/>
      <c r="H49" s="172"/>
      <c r="O49" s="172" t="str">
        <f>'ИНЫЕ 17'!O49</f>
        <v>Л.П.Онипко</v>
      </c>
      <c r="P49" s="172"/>
      <c r="Q49" s="172"/>
      <c r="R49" s="172"/>
      <c r="T49" s="41"/>
      <c r="AB49" s="42"/>
    </row>
    <row r="50" spans="1:28" s="37" customFormat="1" x14ac:dyDescent="0.25">
      <c r="D50" s="143" t="s">
        <v>190</v>
      </c>
      <c r="E50" s="143"/>
      <c r="F50" s="143"/>
      <c r="G50" s="143"/>
      <c r="H50" s="143"/>
      <c r="J50" s="143" t="s">
        <v>136</v>
      </c>
      <c r="K50" s="143"/>
      <c r="L50" s="143"/>
      <c r="M50" s="143"/>
      <c r="O50" s="143" t="s">
        <v>143</v>
      </c>
      <c r="P50" s="143"/>
      <c r="Q50" s="143"/>
      <c r="R50" s="143"/>
      <c r="T50" s="41"/>
      <c r="AB50" s="42"/>
    </row>
    <row r="51" spans="1:28" s="37" customFormat="1" x14ac:dyDescent="0.25">
      <c r="O51" s="172" t="str">
        <f>'ИНЫЕ 17'!O51</f>
        <v>8(42346)2-44-79</v>
      </c>
      <c r="P51" s="172"/>
      <c r="Q51" s="172"/>
      <c r="R51" s="172"/>
      <c r="T51" s="43"/>
      <c r="U51" s="44"/>
      <c r="V51" s="44"/>
      <c r="W51" s="44"/>
      <c r="X51" s="44"/>
      <c r="Y51" s="44"/>
      <c r="Z51" s="44"/>
      <c r="AA51" s="44"/>
      <c r="AB51" s="45"/>
    </row>
    <row r="52" spans="1:28" s="37" customFormat="1" x14ac:dyDescent="0.25">
      <c r="A52" s="173" t="s">
        <v>226</v>
      </c>
      <c r="B52" s="173"/>
      <c r="C52" s="173"/>
      <c r="D52" s="173"/>
      <c r="E52" s="173"/>
      <c r="F52" s="173"/>
      <c r="G52" s="173"/>
      <c r="H52" s="173"/>
      <c r="I52" s="173"/>
      <c r="J52" s="173"/>
      <c r="O52" s="143" t="s">
        <v>191</v>
      </c>
      <c r="P52" s="143"/>
      <c r="Q52" s="143"/>
      <c r="R52" s="143"/>
    </row>
  </sheetData>
  <mergeCells count="169">
    <mergeCell ref="A52:J52"/>
    <mergeCell ref="O52:R52"/>
    <mergeCell ref="D49:H49"/>
    <mergeCell ref="O49:R49"/>
    <mergeCell ref="D50:H50"/>
    <mergeCell ref="J50:M50"/>
    <mergeCell ref="O50:R50"/>
    <mergeCell ref="O51:R51"/>
    <mergeCell ref="F43:K43"/>
    <mergeCell ref="O43:R43"/>
    <mergeCell ref="T44:AB44"/>
    <mergeCell ref="T45:AB45"/>
    <mergeCell ref="O46:R46"/>
    <mergeCell ref="F47:K47"/>
    <mergeCell ref="O47:R47"/>
    <mergeCell ref="L39:N39"/>
    <mergeCell ref="T39:V39"/>
    <mergeCell ref="W39:Y39"/>
    <mergeCell ref="Z39:AB39"/>
    <mergeCell ref="AA41:AB41"/>
    <mergeCell ref="O42:R42"/>
    <mergeCell ref="AA42:AB42"/>
    <mergeCell ref="Z37:AB37"/>
    <mergeCell ref="A38:K38"/>
    <mergeCell ref="L38:O38"/>
    <mergeCell ref="P38:Q38"/>
    <mergeCell ref="R38:S38"/>
    <mergeCell ref="T38:V38"/>
    <mergeCell ref="W38:Y38"/>
    <mergeCell ref="Z38:AB38"/>
    <mergeCell ref="A37:K37"/>
    <mergeCell ref="L37:O37"/>
    <mergeCell ref="P37:Q37"/>
    <mergeCell ref="R37:S37"/>
    <mergeCell ref="T37:V37"/>
    <mergeCell ref="W37:Y37"/>
    <mergeCell ref="Z35:AB35"/>
    <mergeCell ref="A36:K36"/>
    <mergeCell ref="L36:O36"/>
    <mergeCell ref="P36:Q36"/>
    <mergeCell ref="R36:S36"/>
    <mergeCell ref="T36:V36"/>
    <mergeCell ref="W36:Y36"/>
    <mergeCell ref="Z36:AB36"/>
    <mergeCell ref="A35:K35"/>
    <mergeCell ref="L35:O35"/>
    <mergeCell ref="P35:Q35"/>
    <mergeCell ref="R35:S35"/>
    <mergeCell ref="T35:V35"/>
    <mergeCell ref="W35:Y35"/>
    <mergeCell ref="Z33:AB33"/>
    <mergeCell ref="A34:K34"/>
    <mergeCell ref="L34:O34"/>
    <mergeCell ref="P34:Q34"/>
    <mergeCell ref="R34:S34"/>
    <mergeCell ref="T34:V34"/>
    <mergeCell ref="W34:Y34"/>
    <mergeCell ref="Z34:AB34"/>
    <mergeCell ref="A33:K33"/>
    <mergeCell ref="L33:O33"/>
    <mergeCell ref="P33:Q33"/>
    <mergeCell ref="R33:S33"/>
    <mergeCell ref="T33:V33"/>
    <mergeCell ref="W33:Y33"/>
    <mergeCell ref="Z31:AB31"/>
    <mergeCell ref="A32:K32"/>
    <mergeCell ref="L32:O32"/>
    <mergeCell ref="P32:Q32"/>
    <mergeCell ref="R32:S32"/>
    <mergeCell ref="T32:V32"/>
    <mergeCell ref="W32:Y32"/>
    <mergeCell ref="Z32:AB32"/>
    <mergeCell ref="A31:K31"/>
    <mergeCell ref="L31:O31"/>
    <mergeCell ref="P31:Q31"/>
    <mergeCell ref="R31:S31"/>
    <mergeCell ref="T31:V31"/>
    <mergeCell ref="W31:Y31"/>
    <mergeCell ref="Z29:AB29"/>
    <mergeCell ref="A30:K30"/>
    <mergeCell ref="L30:O30"/>
    <mergeCell ref="P30:Q30"/>
    <mergeCell ref="R30:S30"/>
    <mergeCell ref="T30:V30"/>
    <mergeCell ref="W30:Y30"/>
    <mergeCell ref="Z30:AB30"/>
    <mergeCell ref="A29:K29"/>
    <mergeCell ref="L29:O29"/>
    <mergeCell ref="P29:Q29"/>
    <mergeCell ref="R29:S29"/>
    <mergeCell ref="T29:V29"/>
    <mergeCell ref="W29:Y29"/>
    <mergeCell ref="Z27:AB27"/>
    <mergeCell ref="A28:K28"/>
    <mergeCell ref="L28:O28"/>
    <mergeCell ref="P28:Q28"/>
    <mergeCell ref="R28:S28"/>
    <mergeCell ref="T28:V28"/>
    <mergeCell ref="W28:Y28"/>
    <mergeCell ref="Z28:AB28"/>
    <mergeCell ref="A27:K27"/>
    <mergeCell ref="L27:O27"/>
    <mergeCell ref="P27:Q27"/>
    <mergeCell ref="R27:S27"/>
    <mergeCell ref="T27:V27"/>
    <mergeCell ref="W27:Y27"/>
    <mergeCell ref="Z25:AB25"/>
    <mergeCell ref="A26:K26"/>
    <mergeCell ref="L26:O26"/>
    <mergeCell ref="P26:Q26"/>
    <mergeCell ref="R26:S26"/>
    <mergeCell ref="T26:V26"/>
    <mergeCell ref="W26:Y26"/>
    <mergeCell ref="Z26:AB26"/>
    <mergeCell ref="A25:K25"/>
    <mergeCell ref="L25:O25"/>
    <mergeCell ref="P25:Q25"/>
    <mergeCell ref="R25:S25"/>
    <mergeCell ref="T25:V25"/>
    <mergeCell ref="W25:Y25"/>
    <mergeCell ref="Z23:AB23"/>
    <mergeCell ref="A24:K24"/>
    <mergeCell ref="L24:O24"/>
    <mergeCell ref="P24:Q24"/>
    <mergeCell ref="R24:S24"/>
    <mergeCell ref="T24:V24"/>
    <mergeCell ref="W24:Y24"/>
    <mergeCell ref="Z24:AB24"/>
    <mergeCell ref="AA19:AB19"/>
    <mergeCell ref="B20:N20"/>
    <mergeCell ref="A21:K23"/>
    <mergeCell ref="L21:O23"/>
    <mergeCell ref="P21:Q23"/>
    <mergeCell ref="R21:V22"/>
    <mergeCell ref="W21:AB22"/>
    <mergeCell ref="R23:S23"/>
    <mergeCell ref="T23:V23"/>
    <mergeCell ref="W23:Y23"/>
    <mergeCell ref="A14:K14"/>
    <mergeCell ref="L14:X15"/>
    <mergeCell ref="AA14:AB14"/>
    <mergeCell ref="A15:K15"/>
    <mergeCell ref="AA15:AB15"/>
    <mergeCell ref="A16:K16"/>
    <mergeCell ref="L16:X17"/>
    <mergeCell ref="AA16:AB18"/>
    <mergeCell ref="A17:K17"/>
    <mergeCell ref="L12:O12"/>
    <mergeCell ref="P12:T12"/>
    <mergeCell ref="AA12:AB12"/>
    <mergeCell ref="A13:K13"/>
    <mergeCell ref="L13:X13"/>
    <mergeCell ref="AA13:AB13"/>
    <mergeCell ref="AA9:AB9"/>
    <mergeCell ref="L10:S10"/>
    <mergeCell ref="AA10:AB10"/>
    <mergeCell ref="A11:K11"/>
    <mergeCell ref="L11:X11"/>
    <mergeCell ref="AA11:AB11"/>
    <mergeCell ref="R5:U5"/>
    <mergeCell ref="X5:AB5"/>
    <mergeCell ref="R6:U6"/>
    <mergeCell ref="B7:Y7"/>
    <mergeCell ref="A8:X8"/>
    <mergeCell ref="AA8:AB8"/>
    <mergeCell ref="R1:AB1"/>
    <mergeCell ref="R2:AB2"/>
    <mergeCell ref="R3:AB3"/>
    <mergeCell ref="X4:AB4"/>
  </mergeCells>
  <pageMargins left="0.15748031496062992" right="0.15748031496062992" top="0.32" bottom="0.17" header="0.31496062992125984" footer="0.31496062992125984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ПФХД</vt:lpstr>
      <vt:lpstr>ИНЫЕ 17</vt:lpstr>
      <vt:lpstr>ИНЫЕ 18</vt:lpstr>
      <vt:lpstr>ИНЫЕ 19</vt:lpstr>
      <vt:lpstr>ПФХД!Область_печати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2017-01-16T03:00:32Z</dcterms:modified>
</cp:coreProperties>
</file>